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malt-my.sharepoint.com/personal/donata_jeckaite_nma_lt/Documents/Desktop/NMA METINĖS VEIKLOS ATASKAITOS/2025/"/>
    </mc:Choice>
  </mc:AlternateContent>
  <xr:revisionPtr revIDLastSave="29" documentId="8_{CF3E9360-0BBB-4A2E-8243-BAE5BD81DF86}" xr6:coauthVersionLast="47" xr6:coauthVersionMax="47" xr10:uidLastSave="{4D47D51A-9F6F-4404-84BE-9AD8967C1EDD}"/>
  <bookViews>
    <workbookView xWindow="28680" yWindow="-120" windowWidth="29040" windowHeight="15720" tabRatio="852" xr2:uid="{00000000-000D-0000-FFFF-FFFF00000000}"/>
  </bookViews>
  <sheets>
    <sheet name="1 lentelė" sheetId="9" r:id="rId1"/>
    <sheet name="2 lentelė" sheetId="3" r:id="rId2"/>
    <sheet name="3 lentelė"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9" l="1"/>
  <c r="H69" i="9"/>
  <c r="H68" i="9"/>
  <c r="H67" i="9"/>
  <c r="K67" i="9"/>
  <c r="J67" i="9"/>
  <c r="I67" i="9"/>
  <c r="E17" i="9" l="1"/>
  <c r="P33" i="3" l="1"/>
  <c r="D70" i="9"/>
  <c r="Q94" i="5"/>
  <c r="P94" i="5"/>
  <c r="O94" i="5"/>
  <c r="N87" i="5"/>
  <c r="N94" i="5" s="1"/>
  <c r="Q67" i="5"/>
  <c r="P67" i="5"/>
  <c r="O67" i="5"/>
  <c r="N60" i="5"/>
  <c r="N67" i="5" s="1"/>
  <c r="Q49" i="5"/>
  <c r="P49" i="5"/>
  <c r="O49" i="5"/>
  <c r="N44" i="5"/>
  <c r="N42" i="5"/>
  <c r="N49" i="5" s="1"/>
  <c r="Q40" i="5"/>
  <c r="P40" i="5"/>
  <c r="O40" i="5"/>
  <c r="N35" i="5"/>
  <c r="N33" i="5"/>
  <c r="N40" i="5" s="1"/>
  <c r="Q31" i="5"/>
  <c r="O31" i="5"/>
  <c r="N23" i="5"/>
  <c r="N31" i="5" s="1"/>
  <c r="Q22" i="5"/>
  <c r="P22" i="5"/>
  <c r="O22" i="5"/>
  <c r="N14" i="5"/>
  <c r="N22" i="5" s="1"/>
  <c r="Q58" i="5"/>
  <c r="P58" i="5"/>
  <c r="O58" i="5"/>
  <c r="N53" i="5"/>
  <c r="N51" i="5"/>
  <c r="N58" i="5" s="1"/>
  <c r="H63" i="9"/>
  <c r="H62" i="9"/>
  <c r="J62" i="9"/>
  <c r="I62" i="9"/>
  <c r="N78" i="5"/>
  <c r="P15" i="3"/>
  <c r="Q15" i="3"/>
  <c r="R15" i="3"/>
  <c r="O15" i="3"/>
  <c r="P32" i="3"/>
  <c r="O32" i="3"/>
  <c r="P37" i="3"/>
  <c r="Q37" i="3"/>
  <c r="R37" i="3"/>
  <c r="O37" i="3"/>
  <c r="P48" i="3"/>
  <c r="P43" i="3"/>
  <c r="Q43" i="3"/>
  <c r="R43" i="3"/>
  <c r="O43" i="3"/>
  <c r="O45" i="3"/>
  <c r="O44" i="3"/>
  <c r="O48" i="3" s="1"/>
  <c r="O40" i="3"/>
  <c r="O39" i="3"/>
  <c r="P34" i="3"/>
  <c r="E67" i="9"/>
  <c r="D69" i="9"/>
  <c r="F67" i="9"/>
  <c r="G67" i="9"/>
  <c r="D68" i="9"/>
  <c r="D72" i="9"/>
  <c r="D14" i="9"/>
  <c r="H14" i="9"/>
  <c r="Q48" i="3"/>
  <c r="R48" i="3"/>
  <c r="D67" i="9" l="1"/>
  <c r="N84" i="5" l="1"/>
  <c r="G62" i="9" l="1"/>
  <c r="D63" i="9"/>
  <c r="D62" i="9" s="1"/>
  <c r="Q85" i="5" l="1"/>
  <c r="N81" i="5"/>
  <c r="O85" i="5"/>
  <c r="Q76" i="5"/>
  <c r="P76" i="5"/>
  <c r="O76" i="5"/>
  <c r="N72" i="5"/>
  <c r="N69" i="5"/>
  <c r="N85" i="5" l="1"/>
  <c r="N76" i="5"/>
  <c r="H19" i="9" l="1"/>
  <c r="H29" i="9"/>
</calcChain>
</file>

<file path=xl/sharedStrings.xml><?xml version="1.0" encoding="utf-8"?>
<sst xmlns="http://schemas.openxmlformats.org/spreadsheetml/2006/main" count="352" uniqueCount="163">
  <si>
    <t>Nacionalinės mokėjimo agentūros prie Žemės ūkio ministerijos 2025 metų veiklos ataskaitos 1 priedas</t>
  </si>
  <si>
    <t>NACIONALINĖS MOKĖJIMO AGENTŪROS PRIE ŽEMĖS ŪKIO MINISTERIJOS 2025-ŲJŲ METŲ VEIKLOS ATASKAITA</t>
  </si>
  <si>
    <t>1 lentelė</t>
  </si>
  <si>
    <t>Eil. Nr.</t>
  </si>
  <si>
    <r>
      <t xml:space="preserve">Finansavimo šaltinis </t>
    </r>
    <r>
      <rPr>
        <b/>
        <vertAlign val="superscript"/>
        <sz val="10"/>
        <rFont val="Arial"/>
        <family val="2"/>
        <charset val="186"/>
      </rPr>
      <t>1</t>
    </r>
  </si>
  <si>
    <t>Asignavimų planas (patikslintas) (Eur)</t>
  </si>
  <si>
    <t>Panaudoti asignavimai (Eur)</t>
  </si>
  <si>
    <t>Iš viso</t>
  </si>
  <si>
    <t>Išlaidos</t>
  </si>
  <si>
    <t>Turtas</t>
  </si>
  <si>
    <t>iš jų DU</t>
  </si>
  <si>
    <t>3=4+6</t>
  </si>
  <si>
    <t>7=8+10</t>
  </si>
  <si>
    <t>1.</t>
  </si>
  <si>
    <t>Žemės ūkio ministro valdymo sričių strateginio veiklos plano uždavinių, priemonių įgyvendinimas</t>
  </si>
  <si>
    <t>1.1.</t>
  </si>
  <si>
    <t xml:space="preserve">sudarant metines programų sąmatas </t>
  </si>
  <si>
    <t>VB lėšos</t>
  </si>
  <si>
    <t>ES lėšos, iš jų:</t>
  </si>
  <si>
    <t>KPP 2014-2020 m. Techninė Pagalba</t>
  </si>
  <si>
    <t>SP 2023-2027 m. Techninė Pagalba</t>
  </si>
  <si>
    <t xml:space="preserve">EJRŽF 2014-2020 m. Techninė parama </t>
  </si>
  <si>
    <t xml:space="preserve">EJRŽAF 2021-2027 m. Techninė parama </t>
  </si>
  <si>
    <t>EJRŽF 2014-2020 m. 
Žuvininkystės kontrolės programa</t>
  </si>
  <si>
    <t>EJRŽAF 2021-2027 m.
Žuvininkystės kontrolės programa</t>
  </si>
  <si>
    <t>EJRŽF 2014-2020 m. 
Duomenų rinkimo programa</t>
  </si>
  <si>
    <t>EJRŽAF 2021-2027 m.
Duomenų rinkimo programa</t>
  </si>
  <si>
    <t>Kitos ES lėšos (įrašyti pagal poreikį)</t>
  </si>
  <si>
    <t>BF lėšos, iš jų:</t>
  </si>
  <si>
    <t>Kitos BF lėšos (įrašyti pagal poreikį)</t>
  </si>
  <si>
    <t>PĮ lėšos</t>
  </si>
  <si>
    <t xml:space="preserve">KT lėšos </t>
  </si>
  <si>
    <t>1.2.</t>
  </si>
  <si>
    <t>sudarant sutartis dėl funkcijų vykdymo</t>
  </si>
  <si>
    <t>2.</t>
  </si>
  <si>
    <t>Projektinės veiklos finansavimas</t>
  </si>
  <si>
    <t>2.1.</t>
  </si>
  <si>
    <t xml:space="preserve">Projektams tiesiogiai finansuojamiems iš ES biudžeto </t>
  </si>
  <si>
    <t>ES (TF) lėšos</t>
  </si>
  <si>
    <t>UP</t>
  </si>
  <si>
    <t>2.2.</t>
  </si>
  <si>
    <t xml:space="preserve">Projektams, kurie yra finansuojami kitų ministerijų kuruojamų ES struktūrinių fondų  </t>
  </si>
  <si>
    <t>ES (KTA) lėšos</t>
  </si>
  <si>
    <t>BF lėšos</t>
  </si>
  <si>
    <t>2.3.</t>
  </si>
  <si>
    <t xml:space="preserve">Projektams, kurie yra finansuojami ŽŪM kuruojamų ES fondų  </t>
  </si>
  <si>
    <t>ES (ŽŪM) lėšos</t>
  </si>
  <si>
    <t>3.</t>
  </si>
  <si>
    <t>Kitos veiklos finansavimas</t>
  </si>
  <si>
    <t>3.1.</t>
  </si>
  <si>
    <t>Kitos veiklos pajamos</t>
  </si>
  <si>
    <r>
      <rPr>
        <vertAlign val="superscript"/>
        <sz val="10"/>
        <rFont val="Arial"/>
        <family val="2"/>
        <charset val="186"/>
      </rPr>
      <t>1</t>
    </r>
    <r>
      <rPr>
        <sz val="10"/>
        <rFont val="Arial"/>
        <family val="2"/>
        <charset val="186"/>
      </rPr>
      <t xml:space="preserve"> Finansavimo šaltiniai: ES (TF) – Europos Sąjungos lėšos, kai veikla tiesiogiai finansuojama iš Europos Sąjungos biudžeto, ES (KTA) – Europos Sąjungos lėšos, kaip veikla finansuojama iš kitų institucijų kuruojamų ES struktūrinių fondų, ES (ŽŪM) - Europos Sąjungos lėšos, kai veikla finansuojama iš Žemės ūkio ministerijos kuruojamų ES fondų lėšų, BF – bendrojo finansavimo lėšos, VB – valstybės biudžeto lėšos, UP – uždirbtos pajamos, PĮ – pajamų įmokos (įskaitant viršplanines PĮ), KT – kitos įstaigos lėšos.</t>
    </r>
  </si>
  <si>
    <t>Nacionalinės mokėjimo agentūros prie Žemės ūkio ministerijos  2025 metų veiklos ataskaitos 1 priedas</t>
  </si>
  <si>
    <t>ŽEMĖS ŪKIO MINISTRO VALDYMO SRIČIŲ STRATEGINIO VEIKLOS PLANO PROGRAMŲ UŽDAVINIŲ, PRIEMONIŲ, PRIE KURIŲ ĮGYVENDINIMO PRISIDEDA ĮSTAIGA,  VEIKSMAI IR ASIGNAVIMŲ PANAUDOJIMAS</t>
  </si>
  <si>
    <r>
      <t>Uždavinio, priemonės kodas</t>
    </r>
    <r>
      <rPr>
        <b/>
        <vertAlign val="superscript"/>
        <sz val="10"/>
        <rFont val="Arial"/>
        <family val="2"/>
        <charset val="186"/>
      </rPr>
      <t>3</t>
    </r>
  </si>
  <si>
    <t>Veiksmo Nr.</t>
  </si>
  <si>
    <t>Veiksmo pavadinimas</t>
  </si>
  <si>
    <t>Vertinimo kriterijai (Stebėsenos rodiklio pavadinimas)</t>
  </si>
  <si>
    <t>Mato vnt.</t>
  </si>
  <si>
    <t>Siektina reikšmė</t>
  </si>
  <si>
    <t>Faktinė reikšmė</t>
  </si>
  <si>
    <r>
      <t xml:space="preserve">Komentaras </t>
    </r>
    <r>
      <rPr>
        <b/>
        <vertAlign val="superscript"/>
        <sz val="10"/>
        <rFont val="Arial"/>
        <family val="2"/>
        <charset val="186"/>
      </rPr>
      <t>1</t>
    </r>
  </si>
  <si>
    <t>Atsakingi vykdytojai</t>
  </si>
  <si>
    <t>Įvykdymo terminas (ketv.)</t>
  </si>
  <si>
    <r>
      <t>Finansavimo šaltinis</t>
    </r>
    <r>
      <rPr>
        <b/>
        <vertAlign val="superscript"/>
        <sz val="10"/>
        <rFont val="Arial"/>
        <family val="2"/>
        <charset val="186"/>
      </rPr>
      <t>2</t>
    </r>
    <r>
      <rPr>
        <b/>
        <sz val="10"/>
        <rFont val="Arial"/>
        <family val="2"/>
        <charset val="186"/>
      </rPr>
      <t xml:space="preserve"> </t>
    </r>
  </si>
  <si>
    <t>Darbuotojai, padaliniai</t>
  </si>
  <si>
    <t>Darbuotojų skaičius</t>
  </si>
  <si>
    <t>13=14+16</t>
  </si>
  <si>
    <t>15-001</t>
  </si>
  <si>
    <t>Žemės ir maisto ūkio, kaimo, žuvininkystės ir fitosanitarijos vystymas</t>
  </si>
  <si>
    <t>15-001-11-04 (T)</t>
  </si>
  <si>
    <t xml:space="preserve">Užtikrinant apsirūpinimą maistu didinti žemės ūkio ir maisto ūkio konkurencingumą, tobulinti žemės ūkio paskirties žemės tvarkymą, diegti inovatyvią, kuriančią aukštą pridėtinę vertę žemės ūkio ekonomiką, sukuriant galimybes gyvenimo kokybės kaime gerinimui
</t>
  </si>
  <si>
    <t>NMA</t>
  </si>
  <si>
    <t>ES</t>
  </si>
  <si>
    <t>15-001-11-04-33 (TP)</t>
  </si>
  <si>
    <t xml:space="preserve">Administruoti ir kontroliuoti BŽŪP, BŽP ir valstybės pagalbos priemonių įgyvendinimą </t>
  </si>
  <si>
    <t>BF</t>
  </si>
  <si>
    <t>VB</t>
  </si>
  <si>
    <t>13336317,57</t>
  </si>
  <si>
    <t>13094141,03</t>
  </si>
  <si>
    <t>242176,54</t>
  </si>
  <si>
    <t>PĮ</t>
  </si>
  <si>
    <t>Iš viso:</t>
  </si>
  <si>
    <t xml:space="preserve">Efektyviai administruoti paramą </t>
  </si>
  <si>
    <t>%</t>
  </si>
  <si>
    <t>KPŽND
KPRD</t>
  </si>
  <si>
    <t>ŽŪPD, KPŽND
KPRD</t>
  </si>
  <si>
    <t>KPRD, KPŽND, ŽŪPD,TD, FAD</t>
  </si>
  <si>
    <t>1.4. EJRŽAF 2021–2027 m. N+3 taisyklės, SP 2023–2027 m. N+2 taisyklės ES reglamentinių nuostatų įgyvendinimas, proc.</t>
  </si>
  <si>
    <t xml:space="preserve">100%
</t>
  </si>
  <si>
    <t>EŽŪFKP (2014-2020)</t>
  </si>
  <si>
    <t>KPRD, KPŽND, ŽŪPD, KD</t>
  </si>
  <si>
    <t xml:space="preserve">EŽŪFKP (2023-2027) </t>
  </si>
  <si>
    <t>EJRŽAF (2021-2027)</t>
  </si>
  <si>
    <t>Skaidriai teikti kokybiškas paslaugas</t>
  </si>
  <si>
    <t>2.1. Socialinių ir institucinių  partnerių teigiamas NMA vertinimas
(apklausa)</t>
  </si>
  <si>
    <t>KPRD, KPŽND, ŽŪPD, KD, TD, FAD, PSD, SVD, KS</t>
  </si>
  <si>
    <t>2.2. Klientų teigiamas NMA vertinimas (apklausa)</t>
  </si>
  <si>
    <t>2.3. 2022–2033 m. nacionalinės darbotvarkės korupcijos prevencijos klausimais įgyvendinimo 2023–2025 m. plano priemonių rodiklių, priskirtų NMA, įgyvendinimas, proc.</t>
  </si>
  <si>
    <t>PSD, TD</t>
  </si>
  <si>
    <t xml:space="preserve">3. </t>
  </si>
  <si>
    <t>Efektyviai vykdyti paramos kontrolę</t>
  </si>
  <si>
    <t>3.1. Mažinti apsilankymų ūkiuose skaičių, proc.</t>
  </si>
  <si>
    <t>KD</t>
  </si>
  <si>
    <t>3.2.  Išlaikyti nuotolinių patikrų skaičių bendrame patikrų kiekyje, proc.</t>
  </si>
  <si>
    <t xml:space="preserve">4. </t>
  </si>
  <si>
    <t>Tvariai vykdyti viešuosius pirkimus</t>
  </si>
  <si>
    <t>4.1. „Žaliųjų“ viešųjų pirkimų dalis nuo visų įvykdytų pirkimų, proc.</t>
  </si>
  <si>
    <t>TD</t>
  </si>
  <si>
    <t>15-001-11-04-21 (TP)</t>
  </si>
  <si>
    <t>Techninė pagalba, skirta įgyvendinti ir administruoti KPP 2014–2020 m.</t>
  </si>
  <si>
    <t>SVD</t>
  </si>
  <si>
    <t>15-001-11-04-22  (TP)</t>
  </si>
  <si>
    <t>Techninė pagalba, skirta įgyvendinti Strateginį planą 2023–2027 m.</t>
  </si>
  <si>
    <t xml:space="preserve">15-001-12-05 </t>
  </si>
  <si>
    <t xml:space="preserve">Skatinti tvarią, inovatyvią, žiniomis ir gerąja praktika pagrįstą žuvininkystę ir akvakultūrą, žuvininkystės regionų bendruomenių augimą ir užimtumą </t>
  </si>
  <si>
    <t>15-001-12-05-18 (TP)</t>
  </si>
  <si>
    <t>Užtikrinti techninę paramą EJRŽAF 2021–2027 m. programai įgyvendinti ir administruoti</t>
  </si>
  <si>
    <t xml:space="preserve"> SVD </t>
  </si>
  <si>
    <t>15-001-12-05-19 (TP)</t>
  </si>
  <si>
    <t xml:space="preserve">Užtikrinti EJRŽAF 2021–2027 m. programos techninę paramą informavimui ir viešinimui </t>
  </si>
  <si>
    <t>KS, SVD</t>
  </si>
  <si>
    <t>p. s. toliau nuosekliai surašomos visos strateginio veiklos plano programos ir priemonės, prie kurių įgyvendinimo prisidėjo įstaiga.</t>
  </si>
  <si>
    <r>
      <rPr>
        <vertAlign val="superscript"/>
        <sz val="10"/>
        <rFont val="Arial"/>
        <family val="2"/>
        <charset val="186"/>
      </rPr>
      <t>1</t>
    </r>
    <r>
      <rPr>
        <sz val="10"/>
        <rFont val="Arial"/>
        <family val="2"/>
        <charset val="186"/>
      </rPr>
      <t xml:space="preserve"> Komentaras dėl  veiksmo rodiklio neįgyvendinimo, nepakankamo įgyvendinimo.</t>
    </r>
  </si>
  <si>
    <r>
      <rPr>
        <vertAlign val="superscript"/>
        <sz val="10"/>
        <rFont val="Arial"/>
        <family val="2"/>
        <charset val="186"/>
      </rPr>
      <t xml:space="preserve">2 </t>
    </r>
    <r>
      <rPr>
        <sz val="10"/>
        <rFont val="Arial"/>
        <family val="2"/>
        <charset val="186"/>
      </rPr>
      <t xml:space="preserve"> Finansavimo šaltiniai: ES – Europos Sąjungos lėšos, BF – bendrojo finansavimo lėšos, VB – valstybės biudžeto lėšos,  PĮ – pajamų įmokos (įskaitant viršplanines PĮ)</t>
    </r>
  </si>
  <si>
    <r>
      <rPr>
        <vertAlign val="superscript"/>
        <sz val="10"/>
        <rFont val="Arial"/>
        <family val="2"/>
        <charset val="186"/>
      </rPr>
      <t xml:space="preserve">3 </t>
    </r>
    <r>
      <rPr>
        <sz val="10"/>
        <rFont val="Arial"/>
        <family val="2"/>
        <charset val="186"/>
      </rPr>
      <t xml:space="preserve">Atitinka žemės ūkio ministro valdymo sričių strateginio veiklos plano kodus ir žymėjimus:  
P – pažangos uždavinys;
PP – pažangos priemonė;
T – tęstinės veiklos uždavinys;
TP – tęstinės veiklos priemonė;
TD – dotacijų savivaldybėms tęstinės veiklos priemonė.
</t>
    </r>
  </si>
  <si>
    <t>PROJEKTINĖS IR KITOS VEIKLOS FINANSAVIMAS</t>
  </si>
  <si>
    <t>Veiklos pavadinimas</t>
  </si>
  <si>
    <t>Vertinimo kriterijai</t>
  </si>
  <si>
    <t>12=13+15</t>
  </si>
  <si>
    <t xml:space="preserve">EK Horizon 2020 programos tarptautinio projekto AGRI-DATA-VALUE „Išmaniojo ūkininkavimo ir agrarinės aplinkosaugos stebėsenos duomenų platforma“ </t>
  </si>
  <si>
    <t>2023–2029</t>
  </si>
  <si>
    <t>ES (TF)</t>
  </si>
  <si>
    <t>ES (KTA)</t>
  </si>
  <si>
    <t>ES (ŽŪM)</t>
  </si>
  <si>
    <t>KT</t>
  </si>
  <si>
    <t>ES Horizon Europe programos projektas „Birdwatch“</t>
  </si>
  <si>
    <t xml:space="preserve">KD </t>
  </si>
  <si>
    <t>2023–2026</t>
  </si>
  <si>
    <t>67666,41</t>
  </si>
  <si>
    <t>ES LIFE programos projektas „GFarm for LIFE“</t>
  </si>
  <si>
    <t>Interreg Europe EAGER Saulės elektrinių spartesnio pritaikymo Europos žemės ūkyje užtikrinimas („Easing AGrophotovoltaics for EuRope“)</t>
  </si>
  <si>
    <t>2024–2027</t>
  </si>
  <si>
    <t>ES Interreg Latvia – Lithuania programos projektas
„Paslaugų prieinamumo optimizavimas naudojant integruotus žemės stebėjimo ir dirbtinio intelekto sprendimus visuomenės inovatyvumui skatinti“ (OASIS)</t>
  </si>
  <si>
    <t>KD, FAD, SVD</t>
  </si>
  <si>
    <t>2025–2027</t>
  </si>
  <si>
    <t>Gov Tech "Inovacijų plėtra viešojo sektoriaus institucijose. Techninė įranga dirbtinio intelekto (DI) sprendimų diegimui“</t>
  </si>
  <si>
    <t>KS</t>
  </si>
  <si>
    <t>2024–2025</t>
  </si>
  <si>
    <t>„ALNSIS modernizavimas, sukuriant naujus algoritmus“</t>
  </si>
  <si>
    <t>KD, ŽŪPD, SVD</t>
  </si>
  <si>
    <t>2024–2026</t>
  </si>
  <si>
    <t>„ŽŪPAIS E- paslaugų portalo sukūrimas“</t>
  </si>
  <si>
    <t>KPRD, KPŽND, ITD, SVD</t>
  </si>
  <si>
    <t>93849,7</t>
  </si>
  <si>
    <t>„Duomenų valdymo modelio sukūrimas“</t>
  </si>
  <si>
    <t>SVD DAVS, ISVYS, ITD</t>
  </si>
  <si>
    <t>2025–2026</t>
  </si>
  <si>
    <t>p. s. toliau nuosekliai surašomi visi projektai ar kita planuojama veikla.</t>
  </si>
  <si>
    <r>
      <rPr>
        <vertAlign val="superscript"/>
        <sz val="10"/>
        <rFont val="Arial"/>
        <family val="2"/>
        <charset val="186"/>
      </rPr>
      <t xml:space="preserve">2 </t>
    </r>
    <r>
      <rPr>
        <sz val="10"/>
        <rFont val="Arial"/>
        <family val="2"/>
        <charset val="186"/>
      </rPr>
      <t>Finansavimo šaltiniai: ES (TF) – Europos Sąjungos lėšos, kai veikla tiesiogiai finansuojama iš Europos Sąjungos biudžeto, ES (KTA) – Europos Sąjungos lėšos, kaip veikla finansuojama iš kitų institucijų kuruojamų ES struktūrinių fondų, ES (ŽŪM) - Europos Sąjungos lėšos, kai veikla finansuojama iš Žemės ūkio ministerijos kuruojamų ES fondų lėšų, BF – bendrojo finansavimo lėšos, VB – valstybės biudžeto lėšos, UP – uždirbtos pajamos, PĮ – pajamų įmokos (įskaitant viršplanines PĮ), KT – kitos įstaigos lėšos.</t>
    </r>
  </si>
  <si>
    <t>1.1. Laiku administruotų investicinių, įsikūrimo,
bendradarbiavimo, rizikų valdymo bei keitimosi žiniomis ir inovacijų sklaidos priemonių paraiškų, mokėjimų prašymų, kitų dokumentų proc. (R-15-001-11-04-33-02)</t>
  </si>
  <si>
    <t>1.2. Laiku administruotų tiesioginių išmokų ir kitų su plotu ir gyvuliais susijusių priemonių paraiškų, mokėjimų prašymų, kitų dokumentų proc.(R-15-001-11-04-33-01)</t>
  </si>
  <si>
    <t>1.3. Kokybiškai įvertinti, administruoti dokumentai, proc.(R-15-001-11-04-33-03)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</si>
</sst>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00\ _€_-;\-* #,##0.00\ _€_-;_-* &quot;-&quot;??\ _€_-;_-@_-"/>
    <numFmt numFmtId="166" formatCode="0.0%"/>
  </numFmts>
  <fonts count="30" x14ac:knownFonts="1">
    <font>
      <sz val="11"/>
      <color theme="1"/>
      <name val="Calibri"/>
      <family val="2"/>
      <scheme val="minor"/>
    </font>
    <font>
      <sz val="10"/>
      <color theme="1"/>
      <name val="Arial"/>
      <family val="2"/>
      <charset val="186"/>
    </font>
    <font>
      <sz val="10"/>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Arial"/>
      <family val="2"/>
      <charset val="186"/>
    </font>
    <font>
      <sz val="12"/>
      <name val="Arial"/>
      <family val="2"/>
      <charset val="186"/>
    </font>
    <font>
      <b/>
      <sz val="12"/>
      <name val="Arial"/>
      <family val="2"/>
      <charset val="186"/>
    </font>
    <font>
      <sz val="10"/>
      <name val="Arial"/>
      <family val="2"/>
      <charset val="186"/>
    </font>
    <font>
      <b/>
      <sz val="10"/>
      <name val="Arial"/>
      <family val="2"/>
      <charset val="186"/>
    </font>
    <font>
      <b/>
      <vertAlign val="superscript"/>
      <sz val="10"/>
      <name val="Arial"/>
      <family val="2"/>
      <charset val="186"/>
    </font>
    <font>
      <sz val="10"/>
      <color rgb="FFFF0000"/>
      <name val="Arial"/>
      <family val="2"/>
      <charset val="186"/>
    </font>
    <font>
      <vertAlign val="superscript"/>
      <sz val="10"/>
      <name val="Arial"/>
      <family val="2"/>
      <charset val="186"/>
    </font>
    <font>
      <sz val="11"/>
      <color theme="1"/>
      <name val="Calibri"/>
      <family val="2"/>
      <scheme val="minor"/>
    </font>
    <font>
      <sz val="10"/>
      <color rgb="FFC00000"/>
      <name val="Arial"/>
      <family val="2"/>
      <charset val="186"/>
    </font>
    <font>
      <b/>
      <sz val="10"/>
      <color theme="1"/>
      <name val="Arial"/>
      <family val="2"/>
      <charset val="186"/>
    </font>
    <font>
      <b/>
      <sz val="10"/>
      <name val="Arial"/>
      <family val="2"/>
      <charset val="186"/>
    </font>
    <font>
      <b/>
      <sz val="10"/>
      <color rgb="FF000000"/>
      <name val="Arial"/>
      <family val="2"/>
      <charset val="1"/>
    </font>
    <font>
      <b/>
      <sz val="10"/>
      <name val="Arial"/>
      <family val="2"/>
      <charset val="186"/>
    </font>
    <font>
      <sz val="10"/>
      <name val="Arial"/>
      <family val="2"/>
      <charset val="186"/>
    </font>
    <font>
      <b/>
      <sz val="10"/>
      <color theme="1"/>
      <name val="Arial"/>
      <family val="2"/>
      <charset val="186"/>
    </font>
    <font>
      <b/>
      <sz val="10"/>
      <color rgb="FF000000"/>
      <name val="Arial"/>
      <family val="2"/>
      <charset val="186"/>
    </font>
    <font>
      <sz val="10"/>
      <color theme="1"/>
      <name val="Arial"/>
      <family val="2"/>
      <charset val="186"/>
    </font>
    <font>
      <sz val="10"/>
      <color rgb="FF000000"/>
      <name val="Arial"/>
      <family val="2"/>
      <charset val="186"/>
    </font>
    <font>
      <sz val="10"/>
      <color theme="1"/>
      <name val="Arial"/>
      <family val="2"/>
      <charset val="186"/>
    </font>
    <font>
      <sz val="10"/>
      <color rgb="FF000000"/>
      <name val="Arial"/>
      <family val="2"/>
      <charset val="1"/>
    </font>
    <font>
      <sz val="10"/>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theme="2" tint="-0.24994659260841701"/>
      </left>
      <right style="thin">
        <color theme="2" tint="-0.24994659260841701"/>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bottom/>
      <diagonal/>
    </border>
  </borders>
  <cellStyleXfs count="12">
    <xf numFmtId="0" fontId="0" fillId="0" borderId="0"/>
    <xf numFmtId="0" fontId="7"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0" fontId="4" fillId="0" borderId="0"/>
    <xf numFmtId="0" fontId="3" fillId="0" borderId="0"/>
    <xf numFmtId="43" fontId="16" fillId="0" borderId="0" applyFont="0" applyFill="0" applyBorder="0" applyAlignment="0" applyProtection="0"/>
  </cellStyleXfs>
  <cellXfs count="309">
    <xf numFmtId="0" fontId="0" fillId="0" borderId="0" xfId="0"/>
    <xf numFmtId="0" fontId="11" fillId="0" borderId="0" xfId="2" applyFont="1"/>
    <xf numFmtId="0" fontId="12" fillId="0" borderId="0" xfId="2" applyFont="1" applyAlignment="1">
      <alignment horizontal="right" vertical="center"/>
    </xf>
    <xf numFmtId="0" fontId="12" fillId="4" borderId="6" xfId="0" applyFont="1" applyFill="1" applyBorder="1" applyAlignment="1">
      <alignment horizontal="center" vertical="center" wrapText="1"/>
    </xf>
    <xf numFmtId="49" fontId="11" fillId="0" borderId="1" xfId="2" applyNumberFormat="1" applyFont="1" applyBorder="1" applyAlignment="1">
      <alignment horizontal="center" vertical="top" wrapText="1"/>
    </xf>
    <xf numFmtId="0" fontId="12" fillId="0" borderId="1" xfId="2" applyFont="1" applyBorder="1" applyAlignment="1">
      <alignment horizontal="center" vertical="center" wrapText="1"/>
    </xf>
    <xf numFmtId="4" fontId="11" fillId="3" borderId="1" xfId="0" applyNumberFormat="1" applyFont="1" applyFill="1" applyBorder="1" applyAlignment="1">
      <alignment horizontal="center" vertical="center" wrapText="1"/>
    </xf>
    <xf numFmtId="4" fontId="11" fillId="3" borderId="1" xfId="2" applyNumberFormat="1" applyFont="1" applyFill="1" applyBorder="1" applyAlignment="1">
      <alignment horizontal="center" vertical="center" wrapText="1"/>
    </xf>
    <xf numFmtId="0" fontId="11" fillId="0" borderId="1" xfId="2" applyFont="1" applyBorder="1" applyAlignment="1">
      <alignment vertical="top" wrapText="1"/>
    </xf>
    <xf numFmtId="0" fontId="11" fillId="0" borderId="1" xfId="10" applyFont="1" applyBorder="1" applyAlignment="1">
      <alignment horizontal="left" vertical="top" wrapText="1"/>
    </xf>
    <xf numFmtId="0" fontId="11" fillId="0" borderId="0" xfId="2" applyFont="1" applyAlignment="1">
      <alignment horizontal="center" vertical="center" wrapText="1"/>
    </xf>
    <xf numFmtId="0" fontId="11" fillId="0" borderId="1" xfId="0" applyFont="1" applyBorder="1" applyAlignment="1">
      <alignment horizontal="center" vertical="center" wrapText="1"/>
    </xf>
    <xf numFmtId="0" fontId="11" fillId="0" borderId="0" xfId="2" applyFont="1" applyAlignment="1">
      <alignment horizontal="center" vertical="top" wrapText="1"/>
    </xf>
    <xf numFmtId="0" fontId="12" fillId="0" borderId="0" xfId="2" applyFont="1"/>
    <xf numFmtId="0" fontId="11" fillId="0" borderId="0" xfId="0" applyFont="1" applyAlignment="1">
      <alignment horizontal="center" vertical="center" wrapText="1"/>
    </xf>
    <xf numFmtId="0" fontId="12" fillId="0" borderId="0" xfId="2" applyFont="1" applyAlignment="1">
      <alignment horizontal="center" vertical="center" wrapText="1"/>
    </xf>
    <xf numFmtId="4" fontId="11" fillId="3" borderId="0" xfId="0" applyNumberFormat="1" applyFont="1" applyFill="1" applyAlignment="1">
      <alignment horizontal="center" vertical="center" wrapText="1"/>
    </xf>
    <xf numFmtId="4" fontId="11" fillId="3" borderId="0" xfId="2" applyNumberFormat="1" applyFont="1" applyFill="1" applyAlignment="1">
      <alignment horizontal="center" vertical="center" wrapText="1"/>
    </xf>
    <xf numFmtId="0" fontId="11" fillId="0" borderId="1" xfId="0" applyFont="1" applyBorder="1"/>
    <xf numFmtId="0" fontId="12" fillId="0" borderId="1" xfId="2" applyFont="1" applyBorder="1" applyAlignment="1">
      <alignment horizontal="center" vertical="center"/>
    </xf>
    <xf numFmtId="0" fontId="11" fillId="0" borderId="1" xfId="0" applyFont="1" applyBorder="1" applyAlignment="1">
      <alignment horizontal="center" vertical="center"/>
    </xf>
    <xf numFmtId="0" fontId="11" fillId="0" borderId="1" xfId="2" applyFont="1" applyBorder="1" applyAlignment="1">
      <alignment horizontal="left" vertical="center"/>
    </xf>
    <xf numFmtId="0" fontId="11" fillId="0" borderId="1" xfId="2" applyFont="1" applyBorder="1" applyAlignment="1">
      <alignment horizontal="right" vertical="center"/>
    </xf>
    <xf numFmtId="0" fontId="11" fillId="0" borderId="1" xfId="2" applyFont="1" applyBorder="1" applyAlignment="1">
      <alignment horizontal="right" vertical="center" wrapText="1"/>
    </xf>
    <xf numFmtId="0" fontId="11" fillId="0" borderId="1" xfId="0" applyFont="1" applyBorder="1" applyAlignment="1">
      <alignment wrapText="1"/>
    </xf>
    <xf numFmtId="0" fontId="11" fillId="0" borderId="1" xfId="2" applyFont="1" applyBorder="1" applyAlignment="1">
      <alignment horizontal="left" vertical="center" wrapText="1"/>
    </xf>
    <xf numFmtId="0" fontId="12" fillId="0" borderId="7" xfId="2" applyFont="1" applyBorder="1" applyAlignment="1">
      <alignment horizontal="center" vertical="center" wrapText="1"/>
    </xf>
    <xf numFmtId="0" fontId="12" fillId="0" borderId="0" xfId="0" applyFont="1"/>
    <xf numFmtId="0" fontId="11" fillId="0" borderId="0" xfId="2" applyFont="1" applyAlignment="1">
      <alignment vertical="top"/>
    </xf>
    <xf numFmtId="49" fontId="11" fillId="0" borderId="0" xfId="2" applyNumberFormat="1" applyFont="1" applyAlignment="1">
      <alignment horizontal="center" vertical="top" wrapText="1"/>
    </xf>
    <xf numFmtId="164" fontId="11" fillId="0" borderId="0" xfId="0" applyNumberFormat="1" applyFont="1"/>
    <xf numFmtId="4" fontId="11" fillId="0" borderId="0" xfId="2" applyNumberFormat="1" applyFont="1"/>
    <xf numFmtId="43" fontId="8" fillId="0" borderId="1" xfId="11" applyFont="1" applyBorder="1" applyAlignment="1">
      <alignment horizontal="center" vertical="center"/>
    </xf>
    <xf numFmtId="43" fontId="11" fillId="0" borderId="1" xfId="11" applyFont="1" applyFill="1" applyBorder="1" applyAlignment="1">
      <alignment horizontal="center" vertical="center"/>
    </xf>
    <xf numFmtId="43" fontId="11" fillId="0" borderId="1" xfId="11" applyFont="1" applyFill="1" applyBorder="1" applyAlignment="1">
      <alignment horizontal="right" vertical="center"/>
    </xf>
    <xf numFmtId="0" fontId="11" fillId="0" borderId="1" xfId="2" applyFont="1" applyBorder="1" applyAlignment="1">
      <alignment horizontal="center" vertical="center" wrapText="1"/>
    </xf>
    <xf numFmtId="0" fontId="12" fillId="0" borderId="0" xfId="0" applyFont="1" applyAlignment="1">
      <alignment horizontal="center"/>
    </xf>
    <xf numFmtId="0" fontId="11" fillId="0" borderId="0" xfId="0" applyFont="1"/>
    <xf numFmtId="0" fontId="11" fillId="0" borderId="0" xfId="2" applyFont="1" applyAlignment="1">
      <alignment horizontal="left" vertical="top" wrapText="1"/>
    </xf>
    <xf numFmtId="0" fontId="11" fillId="0" borderId="0" xfId="2" applyFont="1" applyAlignment="1">
      <alignment horizontal="left" vertical="top"/>
    </xf>
    <xf numFmtId="0" fontId="11" fillId="0" borderId="0" xfId="0" applyFont="1" applyAlignment="1">
      <alignment wrapText="1"/>
    </xf>
    <xf numFmtId="0" fontId="12" fillId="4" borderId="1" xfId="2" applyFont="1" applyFill="1" applyBorder="1" applyAlignment="1">
      <alignment horizontal="center" vertical="center" wrapText="1"/>
    </xf>
    <xf numFmtId="0" fontId="11" fillId="0" borderId="3" xfId="0" applyFont="1" applyBorder="1"/>
    <xf numFmtId="0" fontId="11" fillId="0" borderId="7" xfId="0" applyFont="1" applyBorder="1" applyAlignment="1">
      <alignment horizontal="center" vertical="center" wrapText="1"/>
    </xf>
    <xf numFmtId="49" fontId="11" fillId="0" borderId="6" xfId="2" applyNumberFormat="1" applyFont="1" applyBorder="1" applyAlignment="1">
      <alignment horizontal="center" vertical="top" wrapText="1"/>
    </xf>
    <xf numFmtId="0" fontId="11" fillId="0" borderId="8" xfId="2" applyFont="1" applyBorder="1" applyAlignment="1">
      <alignment horizontal="center" vertical="top" wrapText="1"/>
    </xf>
    <xf numFmtId="0" fontId="11" fillId="0" borderId="10" xfId="2" applyFont="1" applyBorder="1" applyAlignment="1">
      <alignment horizontal="center" vertical="top" wrapText="1"/>
    </xf>
    <xf numFmtId="0" fontId="11" fillId="0" borderId="0" xfId="2" applyFont="1" applyAlignment="1">
      <alignment horizontal="left"/>
    </xf>
    <xf numFmtId="0" fontId="11" fillId="0" borderId="0" xfId="2" applyFont="1" applyAlignment="1">
      <alignment vertical="top" wrapText="1"/>
    </xf>
    <xf numFmtId="0" fontId="11" fillId="0" borderId="5" xfId="2" applyFont="1" applyBorder="1" applyAlignment="1">
      <alignment horizontal="center" vertical="center" wrapText="1"/>
    </xf>
    <xf numFmtId="0" fontId="12" fillId="2" borderId="1" xfId="2" applyFont="1" applyFill="1" applyBorder="1" applyAlignment="1">
      <alignment horizontal="center" vertical="center" wrapText="1"/>
    </xf>
    <xf numFmtId="0" fontId="11" fillId="0" borderId="4" xfId="0" applyFont="1" applyBorder="1"/>
    <xf numFmtId="0" fontId="12" fillId="3" borderId="1" xfId="2"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2" applyFont="1" applyFill="1" applyBorder="1" applyAlignment="1">
      <alignment horizontal="center" vertical="center" wrapText="1"/>
    </xf>
    <xf numFmtId="0" fontId="11" fillId="3" borderId="1" xfId="0" applyFont="1" applyFill="1" applyBorder="1" applyAlignment="1">
      <alignment horizontal="center" vertical="top" wrapText="1"/>
    </xf>
    <xf numFmtId="0" fontId="11" fillId="0" borderId="1" xfId="10" applyFont="1" applyBorder="1" applyAlignment="1">
      <alignment horizontal="center" vertical="top" wrapText="1"/>
    </xf>
    <xf numFmtId="14" fontId="11" fillId="0" borderId="1" xfId="10" applyNumberFormat="1" applyFont="1" applyBorder="1" applyAlignment="1">
      <alignment horizontal="center" vertical="top" wrapText="1"/>
    </xf>
    <xf numFmtId="0" fontId="11" fillId="0" borderId="7" xfId="10" applyFont="1" applyBorder="1" applyAlignment="1">
      <alignment horizontal="left" vertical="top" wrapText="1"/>
    </xf>
    <xf numFmtId="0" fontId="11" fillId="0" borderId="7" xfId="10" applyFont="1" applyBorder="1" applyAlignment="1">
      <alignment horizontal="center" vertical="top" wrapText="1"/>
    </xf>
    <xf numFmtId="49" fontId="12" fillId="2" borderId="7" xfId="10" applyNumberFormat="1" applyFont="1" applyFill="1" applyBorder="1" applyAlignment="1">
      <alignment horizontal="center" vertical="top" wrapText="1"/>
    </xf>
    <xf numFmtId="0" fontId="11" fillId="0" borderId="9" xfId="2" applyFont="1" applyBorder="1" applyAlignment="1">
      <alignment vertical="top" wrapText="1"/>
    </xf>
    <xf numFmtId="0" fontId="11" fillId="0" borderId="11" xfId="2" applyFont="1" applyBorder="1" applyAlignment="1">
      <alignment vertical="top" wrapText="1"/>
    </xf>
    <xf numFmtId="0" fontId="11" fillId="0" borderId="13" xfId="2" applyFont="1" applyBorder="1" applyAlignment="1">
      <alignment vertical="top" wrapText="1"/>
    </xf>
    <xf numFmtId="166" fontId="11" fillId="0" borderId="1" xfId="0" applyNumberFormat="1" applyFont="1" applyBorder="1" applyAlignment="1">
      <alignment horizontal="center" vertical="top" wrapText="1"/>
    </xf>
    <xf numFmtId="166" fontId="11" fillId="0" borderId="16" xfId="0" applyNumberFormat="1" applyFont="1" applyBorder="1" applyAlignment="1">
      <alignment horizontal="center" vertical="top" wrapText="1"/>
    </xf>
    <xf numFmtId="9" fontId="11" fillId="0" borderId="1" xfId="0" applyNumberFormat="1" applyFont="1" applyBorder="1" applyAlignment="1">
      <alignment horizontal="center" vertical="top" wrapText="1"/>
    </xf>
    <xf numFmtId="9" fontId="2" fillId="0" borderId="10" xfId="0" applyNumberFormat="1" applyFont="1" applyBorder="1" applyAlignment="1">
      <alignment horizontal="center" vertical="top" wrapText="1"/>
    </xf>
    <xf numFmtId="0" fontId="11" fillId="2" borderId="5" xfId="2" applyFont="1" applyFill="1" applyBorder="1" applyAlignment="1">
      <alignment horizontal="center" vertical="top" wrapText="1"/>
    </xf>
    <xf numFmtId="9" fontId="2" fillId="0" borderId="8" xfId="0" applyNumberFormat="1" applyFont="1" applyBorder="1" applyAlignment="1">
      <alignment horizontal="center" vertical="top" wrapText="1"/>
    </xf>
    <xf numFmtId="9" fontId="11" fillId="0" borderId="1" xfId="10" applyNumberFormat="1" applyFont="1" applyBorder="1" applyAlignment="1">
      <alignment horizontal="center" vertical="top" wrapText="1"/>
    </xf>
    <xf numFmtId="9" fontId="11" fillId="2" borderId="1" xfId="2" applyNumberFormat="1" applyFont="1" applyFill="1" applyBorder="1" applyAlignment="1">
      <alignment horizontal="center" vertical="top" wrapText="1"/>
    </xf>
    <xf numFmtId="9" fontId="11" fillId="2" borderId="7" xfId="2" applyNumberFormat="1" applyFont="1" applyFill="1" applyBorder="1" applyAlignment="1">
      <alignment horizontal="center" vertical="top" wrapText="1"/>
    </xf>
    <xf numFmtId="9" fontId="11" fillId="2" borderId="6" xfId="2" applyNumberFormat="1" applyFont="1" applyFill="1" applyBorder="1" applyAlignment="1">
      <alignment horizontal="center" vertical="top" wrapText="1"/>
    </xf>
    <xf numFmtId="0" fontId="17" fillId="0" borderId="0" xfId="2" applyFont="1"/>
    <xf numFmtId="0" fontId="11" fillId="0" borderId="0" xfId="0" applyFont="1" applyAlignment="1">
      <alignment horizontal="center"/>
    </xf>
    <xf numFmtId="0" fontId="11" fillId="0" borderId="1" xfId="0" applyFont="1" applyBorder="1" applyAlignment="1">
      <alignment horizontal="center"/>
    </xf>
    <xf numFmtId="4" fontId="11" fillId="3" borderId="4" xfId="2" applyNumberFormat="1" applyFont="1" applyFill="1" applyBorder="1" applyAlignment="1">
      <alignment horizontal="center" vertical="center" wrapText="1"/>
    </xf>
    <xf numFmtId="4" fontId="11" fillId="3" borderId="7" xfId="0" applyNumberFormat="1" applyFont="1" applyFill="1" applyBorder="1" applyAlignment="1">
      <alignment horizontal="center" vertical="center" wrapText="1"/>
    </xf>
    <xf numFmtId="4" fontId="11" fillId="0" borderId="0" xfId="2" applyNumberFormat="1" applyFont="1" applyAlignment="1">
      <alignment horizontal="center" vertical="center" wrapText="1"/>
    </xf>
    <xf numFmtId="4" fontId="11" fillId="3" borderId="1" xfId="2" applyNumberFormat="1" applyFont="1" applyFill="1" applyBorder="1" applyAlignment="1">
      <alignment horizontal="center" vertical="center"/>
    </xf>
    <xf numFmtId="0" fontId="11" fillId="3" borderId="0" xfId="2" applyFont="1" applyFill="1" applyAlignment="1">
      <alignment vertical="top" wrapText="1"/>
    </xf>
    <xf numFmtId="4" fontId="12" fillId="3" borderId="1" xfId="0" applyNumberFormat="1" applyFont="1" applyFill="1" applyBorder="1" applyAlignment="1">
      <alignment horizontal="center" vertical="center" wrapText="1"/>
    </xf>
    <xf numFmtId="0" fontId="11" fillId="3" borderId="0" xfId="2" applyFont="1" applyFill="1" applyAlignment="1">
      <alignment horizontal="center" vertical="center" wrapText="1"/>
    </xf>
    <xf numFmtId="0" fontId="11" fillId="3" borderId="0" xfId="0" applyFont="1" applyFill="1" applyAlignment="1">
      <alignment horizontal="center" vertical="center" wrapText="1"/>
    </xf>
    <xf numFmtId="0" fontId="11" fillId="3" borderId="0" xfId="2" applyFont="1" applyFill="1" applyAlignment="1">
      <alignment horizontal="center" vertical="top" wrapText="1"/>
    </xf>
    <xf numFmtId="0" fontId="12" fillId="3" borderId="0" xfId="2" applyFont="1" applyFill="1" applyAlignment="1">
      <alignment horizontal="center" vertical="center" wrapText="1"/>
    </xf>
    <xf numFmtId="9" fontId="11" fillId="2" borderId="1" xfId="10" applyNumberFormat="1" applyFont="1" applyFill="1" applyBorder="1" applyAlignment="1">
      <alignment horizontal="center" vertical="top" wrapText="1"/>
    </xf>
    <xf numFmtId="43" fontId="11" fillId="3" borderId="1" xfId="11" applyFont="1" applyFill="1" applyBorder="1" applyAlignment="1">
      <alignment horizontal="center" vertical="center"/>
    </xf>
    <xf numFmtId="43" fontId="12" fillId="0" borderId="1" xfId="11" applyFont="1" applyFill="1" applyBorder="1" applyAlignment="1">
      <alignment vertical="center"/>
    </xf>
    <xf numFmtId="43" fontId="11" fillId="3" borderId="1" xfId="11" applyFont="1" applyFill="1" applyBorder="1" applyAlignment="1">
      <alignment horizontal="center"/>
    </xf>
    <xf numFmtId="43" fontId="12" fillId="0" borderId="1" xfId="11" applyFont="1" applyFill="1" applyBorder="1" applyAlignment="1">
      <alignment horizontal="left" vertical="center"/>
    </xf>
    <xf numFmtId="43" fontId="11" fillId="0" borderId="1" xfId="11" applyFont="1" applyFill="1" applyBorder="1" applyAlignment="1">
      <alignment horizontal="left" vertical="center"/>
    </xf>
    <xf numFmtId="43" fontId="11" fillId="3" borderId="1" xfId="11" applyFont="1" applyFill="1" applyBorder="1" applyAlignment="1">
      <alignment horizontal="left"/>
    </xf>
    <xf numFmtId="43" fontId="11" fillId="3" borderId="1" xfId="11" applyFont="1" applyFill="1" applyBorder="1" applyAlignment="1">
      <alignment horizontal="left" vertical="center"/>
    </xf>
    <xf numFmtId="43" fontId="12" fillId="3" borderId="1" xfId="11" applyFont="1" applyFill="1" applyBorder="1" applyAlignment="1">
      <alignment horizontal="left" vertical="center"/>
    </xf>
    <xf numFmtId="43" fontId="12" fillId="0" borderId="1" xfId="11" applyFont="1" applyFill="1" applyBorder="1" applyAlignment="1">
      <alignment horizontal="left" vertical="top"/>
    </xf>
    <xf numFmtId="43" fontId="11" fillId="0" borderId="1" xfId="11" applyFont="1" applyFill="1" applyBorder="1" applyAlignment="1">
      <alignment horizontal="left" vertical="top"/>
    </xf>
    <xf numFmtId="43" fontId="11" fillId="3" borderId="1" xfId="11" applyFont="1" applyFill="1" applyBorder="1" applyAlignment="1">
      <alignment horizontal="left" vertical="top"/>
    </xf>
    <xf numFmtId="43" fontId="11" fillId="3" borderId="1" xfId="11" applyFont="1" applyFill="1" applyBorder="1" applyAlignment="1">
      <alignment horizontal="center" vertical="top"/>
    </xf>
    <xf numFmtId="43" fontId="14" fillId="3" borderId="1" xfId="11" applyFont="1" applyFill="1" applyBorder="1" applyAlignment="1">
      <alignment horizontal="left" vertical="top"/>
    </xf>
    <xf numFmtId="43" fontId="14" fillId="3" borderId="1" xfId="11" applyFont="1" applyFill="1" applyBorder="1" applyAlignment="1">
      <alignment horizontal="center" vertical="top"/>
    </xf>
    <xf numFmtId="43" fontId="11" fillId="0" borderId="1" xfId="11" applyFont="1" applyBorder="1" applyAlignment="1">
      <alignment horizontal="left" vertical="center"/>
    </xf>
    <xf numFmtId="43" fontId="11" fillId="0" borderId="1" xfId="11" applyFont="1" applyBorder="1" applyAlignment="1">
      <alignment horizontal="left" vertical="top"/>
    </xf>
    <xf numFmtId="0" fontId="12" fillId="3" borderId="1" xfId="2" applyFont="1" applyFill="1" applyBorder="1" applyAlignment="1">
      <alignment horizontal="center" vertical="center"/>
    </xf>
    <xf numFmtId="0" fontId="11" fillId="3" borderId="1" xfId="2" applyFont="1" applyFill="1" applyBorder="1" applyAlignment="1">
      <alignment horizontal="center" vertical="center"/>
    </xf>
    <xf numFmtId="43" fontId="12" fillId="0" borderId="1" xfId="11" applyFont="1" applyFill="1" applyBorder="1" applyAlignment="1">
      <alignment vertical="top"/>
    </xf>
    <xf numFmtId="43" fontId="11" fillId="0" borderId="1" xfId="11" applyFont="1" applyBorder="1" applyAlignment="1">
      <alignment horizontal="center" vertical="top"/>
    </xf>
    <xf numFmtId="0" fontId="27" fillId="3" borderId="28" xfId="0" applyFont="1" applyFill="1" applyBorder="1" applyAlignment="1">
      <alignment horizontal="center"/>
    </xf>
    <xf numFmtId="2" fontId="11" fillId="3" borderId="5" xfId="2" applyNumberFormat="1" applyFont="1" applyFill="1" applyBorder="1" applyAlignment="1">
      <alignment horizontal="center" vertical="center"/>
    </xf>
    <xf numFmtId="2" fontId="28" fillId="3" borderId="21" xfId="0" applyNumberFormat="1" applyFont="1" applyFill="1" applyBorder="1" applyAlignment="1">
      <alignment horizontal="center" vertical="center"/>
    </xf>
    <xf numFmtId="0" fontId="18" fillId="3" borderId="0" xfId="0" applyFont="1" applyFill="1" applyAlignment="1">
      <alignment horizontal="center"/>
    </xf>
    <xf numFmtId="4" fontId="11" fillId="3" borderId="1" xfId="0" applyNumberFormat="1" applyFont="1" applyFill="1" applyBorder="1" applyAlignment="1">
      <alignment horizontal="center" vertical="center"/>
    </xf>
    <xf numFmtId="0" fontId="11" fillId="3" borderId="1" xfId="2" applyFont="1" applyFill="1" applyBorder="1" applyAlignment="1">
      <alignment horizontal="right" vertical="center"/>
    </xf>
    <xf numFmtId="0" fontId="11" fillId="3" borderId="0" xfId="0" applyFont="1" applyFill="1"/>
    <xf numFmtId="165" fontId="12" fillId="0" borderId="1" xfId="2" applyNumberFormat="1" applyFont="1" applyBorder="1" applyAlignment="1">
      <alignment horizontal="center" vertical="center"/>
    </xf>
    <xf numFmtId="0" fontId="11" fillId="0" borderId="4" xfId="0" applyFont="1" applyBorder="1" applyAlignment="1">
      <alignment horizontal="center"/>
    </xf>
    <xf numFmtId="165" fontId="12" fillId="0" borderId="1" xfId="0" applyNumberFormat="1" applyFont="1" applyBorder="1" applyAlignment="1">
      <alignment horizontal="center"/>
    </xf>
    <xf numFmtId="0" fontId="19" fillId="0" borderId="1" xfId="2" applyFont="1" applyBorder="1" applyAlignment="1">
      <alignment horizontal="center" vertical="center"/>
    </xf>
    <xf numFmtId="2" fontId="24" fillId="0" borderId="17" xfId="0" applyNumberFormat="1" applyFont="1" applyBorder="1" applyAlignment="1">
      <alignment horizontal="center"/>
    </xf>
    <xf numFmtId="2" fontId="26" fillId="0" borderId="18" xfId="0" applyNumberFormat="1" applyFont="1" applyBorder="1" applyAlignment="1">
      <alignment horizontal="center"/>
    </xf>
    <xf numFmtId="0" fontId="22" fillId="0" borderId="19" xfId="2" applyFont="1" applyBorder="1" applyAlignment="1">
      <alignment horizontal="center" vertical="center"/>
    </xf>
    <xf numFmtId="0" fontId="22" fillId="0" borderId="19" xfId="0" applyFont="1" applyBorder="1" applyAlignment="1">
      <alignment horizontal="center" vertical="center"/>
    </xf>
    <xf numFmtId="2" fontId="23" fillId="0" borderId="18" xfId="0" applyNumberFormat="1" applyFont="1" applyBorder="1" applyAlignment="1">
      <alignment horizontal="center"/>
    </xf>
    <xf numFmtId="0" fontId="25" fillId="0" borderId="18" xfId="0" applyFont="1" applyBorder="1" applyAlignment="1">
      <alignment horizontal="center"/>
    </xf>
    <xf numFmtId="2" fontId="11" fillId="0" borderId="0" xfId="0" applyNumberFormat="1" applyFont="1" applyAlignment="1">
      <alignment horizontal="center"/>
    </xf>
    <xf numFmtId="2" fontId="21" fillId="0" borderId="20" xfId="0" applyNumberFormat="1" applyFont="1" applyBorder="1" applyAlignment="1">
      <alignment horizontal="center"/>
    </xf>
    <xf numFmtId="2" fontId="22" fillId="0" borderId="21" xfId="0" applyNumberFormat="1" applyFont="1" applyBorder="1" applyAlignment="1">
      <alignment horizontal="center"/>
    </xf>
    <xf numFmtId="2" fontId="22" fillId="0" borderId="21" xfId="2" applyNumberFormat="1" applyFont="1" applyBorder="1" applyAlignment="1">
      <alignment horizontal="center" vertical="center"/>
    </xf>
    <xf numFmtId="2" fontId="2" fillId="0" borderId="21" xfId="0" applyNumberFormat="1" applyFont="1" applyBorder="1" applyAlignment="1">
      <alignment horizontal="center" vertical="center"/>
    </xf>
    <xf numFmtId="2" fontId="21" fillId="0" borderId="21" xfId="2" applyNumberFormat="1" applyFont="1" applyBorder="1" applyAlignment="1">
      <alignment horizontal="center" vertical="center"/>
    </xf>
    <xf numFmtId="2" fontId="22" fillId="0" borderId="22" xfId="2" applyNumberFormat="1" applyFont="1" applyBorder="1" applyAlignment="1">
      <alignment horizontal="center" vertical="center"/>
    </xf>
    <xf numFmtId="2" fontId="11" fillId="0" borderId="1" xfId="0" applyNumberFormat="1" applyFont="1" applyBorder="1" applyAlignment="1">
      <alignment horizontal="center"/>
    </xf>
    <xf numFmtId="0" fontId="21" fillId="0" borderId="20" xfId="2" applyFont="1" applyBorder="1" applyAlignment="1">
      <alignment horizontal="center" vertical="center"/>
    </xf>
    <xf numFmtId="0" fontId="22" fillId="0" borderId="21" xfId="2" applyFont="1" applyBorder="1" applyAlignment="1">
      <alignment horizontal="center" vertical="center"/>
    </xf>
    <xf numFmtId="0" fontId="22" fillId="0" borderId="21" xfId="0" applyFont="1" applyBorder="1" applyAlignment="1">
      <alignment horizontal="center" vertical="center"/>
    </xf>
    <xf numFmtId="0" fontId="21" fillId="0" borderId="21" xfId="0" applyFont="1" applyBorder="1" applyAlignment="1">
      <alignment horizontal="center"/>
    </xf>
    <xf numFmtId="0" fontId="22" fillId="0" borderId="22" xfId="0" applyFont="1" applyBorder="1" applyAlignment="1">
      <alignment horizontal="center"/>
    </xf>
    <xf numFmtId="0" fontId="29" fillId="0" borderId="21" xfId="2" applyFont="1" applyBorder="1" applyAlignment="1">
      <alignment horizontal="center" vertical="center"/>
    </xf>
    <xf numFmtId="3" fontId="11" fillId="0" borderId="21" xfId="0" applyNumberFormat="1" applyFont="1" applyBorder="1" applyAlignment="1">
      <alignment horizontal="center" vertical="center"/>
    </xf>
    <xf numFmtId="0" fontId="21" fillId="0" borderId="21" xfId="2" applyFont="1" applyBorder="1" applyAlignment="1">
      <alignment horizontal="center" vertical="center"/>
    </xf>
    <xf numFmtId="0" fontId="21" fillId="0" borderId="21" xfId="0" applyFont="1" applyBorder="1" applyAlignment="1">
      <alignment horizontal="center" vertical="center"/>
    </xf>
    <xf numFmtId="0" fontId="21" fillId="0" borderId="21" xfId="0" applyFont="1" applyBorder="1"/>
    <xf numFmtId="0" fontId="21" fillId="0" borderId="22" xfId="0" applyFont="1" applyBorder="1"/>
    <xf numFmtId="0" fontId="21" fillId="0" borderId="22" xfId="0" applyFont="1" applyBorder="1" applyAlignment="1">
      <alignment horizontal="center"/>
    </xf>
    <xf numFmtId="2" fontId="24" fillId="0" borderId="23" xfId="0" applyNumberFormat="1" applyFont="1" applyBorder="1" applyAlignment="1">
      <alignment horizontal="center"/>
    </xf>
    <xf numFmtId="2" fontId="26" fillId="0" borderId="21" xfId="0" applyNumberFormat="1" applyFont="1" applyBorder="1" applyAlignment="1">
      <alignment horizontal="center"/>
    </xf>
    <xf numFmtId="2" fontId="22" fillId="0" borderId="21" xfId="0" applyNumberFormat="1" applyFont="1" applyBorder="1" applyAlignment="1">
      <alignment horizontal="center" vertical="center"/>
    </xf>
    <xf numFmtId="2" fontId="24" fillId="0" borderId="21" xfId="0" applyNumberFormat="1" applyFont="1" applyBorder="1" applyAlignment="1">
      <alignment horizontal="center"/>
    </xf>
    <xf numFmtId="2" fontId="26" fillId="0" borderId="24" xfId="0" applyNumberFormat="1" applyFont="1" applyBorder="1" applyAlignment="1">
      <alignment horizontal="center"/>
    </xf>
    <xf numFmtId="0" fontId="21" fillId="0" borderId="25" xfId="2" applyFont="1" applyBorder="1" applyAlignment="1">
      <alignment horizontal="center" vertical="center"/>
    </xf>
    <xf numFmtId="0" fontId="22" fillId="0" borderId="26" xfId="2" applyFont="1" applyBorder="1" applyAlignment="1">
      <alignment horizontal="center" vertical="center"/>
    </xf>
    <xf numFmtId="0" fontId="22" fillId="0" borderId="26" xfId="0" applyFont="1" applyBorder="1" applyAlignment="1">
      <alignment horizontal="center" vertical="center"/>
    </xf>
    <xf numFmtId="0" fontId="21" fillId="0" borderId="26" xfId="0" applyFont="1" applyBorder="1" applyAlignment="1">
      <alignment horizontal="center"/>
    </xf>
    <xf numFmtId="0" fontId="22" fillId="0" borderId="27" xfId="0" applyFont="1" applyBorder="1" applyAlignment="1">
      <alignment horizontal="center"/>
    </xf>
    <xf numFmtId="0" fontId="21" fillId="0" borderId="1" xfId="2" applyFont="1" applyBorder="1" applyAlignment="1">
      <alignment horizontal="center" vertical="center"/>
    </xf>
    <xf numFmtId="0" fontId="29" fillId="0" borderId="1" xfId="2" applyFont="1" applyBorder="1" applyAlignment="1">
      <alignment horizontal="center" vertical="center"/>
    </xf>
    <xf numFmtId="0" fontId="22" fillId="0" borderId="1" xfId="2" applyFont="1" applyBorder="1" applyAlignment="1">
      <alignment horizontal="center" vertical="center"/>
    </xf>
    <xf numFmtId="0" fontId="21" fillId="0" borderId="1" xfId="0" applyFont="1" applyBorder="1" applyAlignment="1">
      <alignment horizontal="center"/>
    </xf>
    <xf numFmtId="0" fontId="22" fillId="0" borderId="1" xfId="0" applyFont="1" applyBorder="1" applyAlignment="1">
      <alignment horizontal="center"/>
    </xf>
    <xf numFmtId="0" fontId="14" fillId="0" borderId="0" xfId="0" applyFont="1"/>
    <xf numFmtId="0" fontId="20" fillId="0" borderId="0" xfId="0" applyFont="1" applyAlignment="1">
      <alignment horizontal="center" vertical="center"/>
    </xf>
    <xf numFmtId="0" fontId="1" fillId="0" borderId="1" xfId="10" applyFont="1" applyBorder="1" applyAlignment="1">
      <alignment horizontal="left" vertical="top" wrapText="1"/>
    </xf>
    <xf numFmtId="0" fontId="12" fillId="4" borderId="5" xfId="2" applyFont="1" applyFill="1" applyBorder="1" applyAlignment="1">
      <alignment horizontal="center" vertical="top" wrapText="1"/>
    </xf>
    <xf numFmtId="0" fontId="11" fillId="0" borderId="7" xfId="0" applyFont="1" applyBorder="1" applyAlignment="1">
      <alignment horizontal="center" vertical="top" wrapText="1"/>
    </xf>
    <xf numFmtId="0" fontId="10" fillId="0" borderId="0" xfId="0" applyFont="1" applyAlignment="1">
      <alignment horizontal="center"/>
    </xf>
    <xf numFmtId="0" fontId="9" fillId="0" borderId="0" xfId="0" applyFont="1" applyAlignment="1">
      <alignment horizontal="center"/>
    </xf>
    <xf numFmtId="0" fontId="9" fillId="0" borderId="0" xfId="0" applyFont="1"/>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0" borderId="0" xfId="2" applyFont="1" applyAlignment="1">
      <alignment horizontal="left" vertical="top" wrapText="1"/>
    </xf>
    <xf numFmtId="0" fontId="11" fillId="0" borderId="0" xfId="2" applyFont="1" applyAlignment="1">
      <alignment horizontal="left" vertical="top"/>
    </xf>
    <xf numFmtId="0" fontId="11" fillId="0" borderId="0" xfId="0" applyFont="1" applyAlignment="1">
      <alignment wrapText="1"/>
    </xf>
    <xf numFmtId="0" fontId="11" fillId="0" borderId="0" xfId="0" applyFont="1"/>
    <xf numFmtId="0" fontId="12" fillId="4" borderId="1" xfId="2"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xf>
    <xf numFmtId="0" fontId="11" fillId="3" borderId="3" xfId="0" applyFont="1" applyFill="1" applyBorder="1"/>
    <xf numFmtId="0" fontId="11" fillId="3" borderId="4" xfId="0" applyFont="1" applyFill="1" applyBorder="1"/>
    <xf numFmtId="0" fontId="12" fillId="0" borderId="2" xfId="2" applyFont="1" applyBorder="1" applyAlignment="1">
      <alignment horizontal="center" vertical="center" wrapText="1"/>
    </xf>
    <xf numFmtId="0" fontId="11" fillId="0" borderId="3" xfId="0" applyFont="1" applyBorder="1" applyAlignment="1">
      <alignment horizontal="center" wrapText="1"/>
    </xf>
    <xf numFmtId="0" fontId="11" fillId="0" borderId="3" xfId="0" applyFont="1" applyBorder="1"/>
    <xf numFmtId="0" fontId="11" fillId="0" borderId="4" xfId="0" applyFont="1" applyBorder="1"/>
    <xf numFmtId="0" fontId="11" fillId="0" borderId="3" xfId="0" applyFont="1" applyBorder="1" applyAlignment="1">
      <alignment horizontal="center" vertical="center"/>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4" fontId="11" fillId="3" borderId="5" xfId="0" applyNumberFormat="1" applyFont="1" applyFill="1" applyBorder="1" applyAlignment="1">
      <alignment horizontal="center" vertical="center" wrapText="1"/>
    </xf>
    <xf numFmtId="4" fontId="11" fillId="3" borderId="6" xfId="0" applyNumberFormat="1" applyFont="1" applyFill="1" applyBorder="1" applyAlignment="1">
      <alignment horizontal="center" vertical="center" wrapText="1"/>
    </xf>
    <xf numFmtId="4" fontId="11" fillId="3" borderId="5" xfId="2" applyNumberFormat="1" applyFont="1" applyFill="1" applyBorder="1" applyAlignment="1">
      <alignment horizontal="center" vertical="center" wrapText="1"/>
    </xf>
    <xf numFmtId="4" fontId="11" fillId="3" borderId="6" xfId="2" applyNumberFormat="1" applyFont="1" applyFill="1" applyBorder="1" applyAlignment="1">
      <alignment horizontal="center" vertical="center" wrapTex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4" xfId="2" applyFont="1" applyBorder="1" applyAlignment="1">
      <alignment horizontal="left" vertical="top" wrapText="1"/>
    </xf>
    <xf numFmtId="0" fontId="11" fillId="0" borderId="8" xfId="2" applyFont="1" applyBorder="1" applyAlignment="1">
      <alignment horizontal="left" vertical="top" wrapText="1"/>
    </xf>
    <xf numFmtId="0" fontId="11" fillId="0" borderId="14" xfId="2" applyFont="1" applyBorder="1" applyAlignment="1">
      <alignment horizontal="left" vertical="top" wrapText="1"/>
    </xf>
    <xf numFmtId="0" fontId="11" fillId="0" borderId="9" xfId="2" applyFont="1" applyBorder="1" applyAlignment="1">
      <alignment horizontal="left" vertical="top" wrapText="1"/>
    </xf>
    <xf numFmtId="0" fontId="11" fillId="0" borderId="10" xfId="2" applyFont="1" applyBorder="1" applyAlignment="1">
      <alignment horizontal="left" vertical="top" wrapText="1"/>
    </xf>
    <xf numFmtId="0" fontId="11" fillId="0" borderId="11" xfId="2" applyFont="1" applyBorder="1" applyAlignment="1">
      <alignment horizontal="left" vertical="top" wrapText="1"/>
    </xf>
    <xf numFmtId="0" fontId="11" fillId="0" borderId="12" xfId="2" applyFont="1" applyBorder="1" applyAlignment="1">
      <alignment horizontal="left" vertical="top" wrapText="1"/>
    </xf>
    <xf numFmtId="0" fontId="11" fillId="0" borderId="15" xfId="2" applyFont="1" applyBorder="1" applyAlignment="1">
      <alignment horizontal="left" vertical="top" wrapText="1"/>
    </xf>
    <xf numFmtId="0" fontId="11" fillId="0" borderId="13" xfId="2" applyFont="1" applyBorder="1" applyAlignment="1">
      <alignment horizontal="left" vertical="top" wrapText="1"/>
    </xf>
    <xf numFmtId="49" fontId="11" fillId="0" borderId="5" xfId="2" applyNumberFormat="1" applyFont="1" applyBorder="1" applyAlignment="1">
      <alignment horizontal="center" vertical="top" wrapText="1"/>
    </xf>
    <xf numFmtId="49" fontId="11" fillId="0" borderId="6" xfId="2" applyNumberFormat="1" applyFont="1" applyBorder="1" applyAlignment="1">
      <alignment horizontal="center" vertical="top" wrapText="1"/>
    </xf>
    <xf numFmtId="49" fontId="11" fillId="0" borderId="7" xfId="2" applyNumberFormat="1" applyFont="1" applyBorder="1" applyAlignment="1">
      <alignment horizontal="center" vertical="top" wrapText="1"/>
    </xf>
    <xf numFmtId="0" fontId="12" fillId="2" borderId="5"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1" fillId="0" borderId="7" xfId="0" applyFont="1" applyBorder="1" applyAlignment="1">
      <alignment horizontal="center" vertical="center" wrapText="1"/>
    </xf>
    <xf numFmtId="0" fontId="12" fillId="2" borderId="8" xfId="2" applyFont="1" applyFill="1" applyBorder="1" applyAlignment="1">
      <alignment horizontal="center" vertical="center" wrapText="1"/>
    </xf>
    <xf numFmtId="0" fontId="11" fillId="0" borderId="9" xfId="0" applyFont="1" applyBorder="1" applyAlignment="1">
      <alignment horizontal="center" vertical="center" wrapText="1"/>
    </xf>
    <xf numFmtId="0" fontId="12" fillId="2" borderId="10" xfId="2" applyFont="1" applyFill="1" applyBorder="1" applyAlignment="1">
      <alignment horizontal="center" vertical="center" wrapText="1"/>
    </xf>
    <xf numFmtId="0" fontId="11" fillId="0" borderId="11" xfId="0" applyFont="1" applyBorder="1" applyAlignment="1">
      <alignment horizontal="center" vertical="center" wrapText="1"/>
    </xf>
    <xf numFmtId="0" fontId="12" fillId="2" borderId="12" xfId="2" applyFont="1" applyFill="1" applyBorder="1" applyAlignment="1">
      <alignment horizontal="center" vertical="center" wrapText="1"/>
    </xf>
    <xf numFmtId="0" fontId="11" fillId="0" borderId="13" xfId="0" applyFont="1" applyBorder="1" applyAlignment="1">
      <alignment horizontal="center" vertical="center" wrapText="1"/>
    </xf>
    <xf numFmtId="0" fontId="12" fillId="0" borderId="0" xfId="2" applyFont="1" applyAlignment="1">
      <alignment horizontal="center" vertical="center" wrapText="1"/>
    </xf>
    <xf numFmtId="0" fontId="11" fillId="0" borderId="0" xfId="0" applyFont="1" applyAlignment="1">
      <alignment horizontal="center" vertical="center" wrapText="1"/>
    </xf>
    <xf numFmtId="0" fontId="10" fillId="0" borderId="0" xfId="2" applyFont="1" applyAlignment="1">
      <alignment horizontal="center"/>
    </xf>
    <xf numFmtId="0" fontId="11" fillId="0" borderId="6" xfId="0" applyFont="1" applyBorder="1" applyAlignment="1">
      <alignment horizontal="center" vertical="center" wrapText="1"/>
    </xf>
    <xf numFmtId="0" fontId="11" fillId="0" borderId="0" xfId="2" applyFont="1" applyAlignment="1">
      <alignment wrapText="1"/>
    </xf>
    <xf numFmtId="0" fontId="11" fillId="0" borderId="1" xfId="2" applyFont="1" applyBorder="1" applyAlignment="1">
      <alignment horizontal="center" vertical="top" wrapText="1"/>
    </xf>
    <xf numFmtId="14" fontId="11" fillId="0" borderId="1" xfId="2" applyNumberFormat="1" applyFont="1" applyBorder="1" applyAlignment="1">
      <alignment horizontal="center" vertical="top" wrapText="1"/>
    </xf>
    <xf numFmtId="0" fontId="11" fillId="0" borderId="5" xfId="2" applyFont="1" applyBorder="1" applyAlignment="1">
      <alignment horizontal="center" vertical="center" wrapText="1"/>
    </xf>
    <xf numFmtId="0" fontId="11" fillId="0" borderId="0" xfId="2" applyFont="1" applyAlignment="1">
      <alignment horizontal="left" vertical="center" wrapText="1"/>
    </xf>
    <xf numFmtId="0" fontId="11" fillId="0" borderId="0" xfId="0" applyFont="1" applyAlignment="1">
      <alignment horizontal="left" vertical="center" wrapText="1"/>
    </xf>
    <xf numFmtId="0" fontId="11" fillId="0" borderId="14" xfId="2" applyFont="1" applyBorder="1"/>
    <xf numFmtId="0" fontId="11" fillId="0" borderId="14" xfId="0" applyFont="1" applyBorder="1"/>
    <xf numFmtId="0" fontId="11" fillId="0" borderId="8" xfId="2" applyFont="1" applyBorder="1" applyAlignment="1">
      <alignment horizontal="center" vertical="top" wrapText="1"/>
    </xf>
    <xf numFmtId="0" fontId="11" fillId="0" borderId="10" xfId="2" applyFont="1" applyBorder="1" applyAlignment="1">
      <alignment horizontal="center" vertical="top" wrapText="1"/>
    </xf>
    <xf numFmtId="14" fontId="11" fillId="0" borderId="5" xfId="10" applyNumberFormat="1" applyFont="1" applyBorder="1" applyAlignment="1">
      <alignment horizontal="center" vertical="top" wrapText="1"/>
    </xf>
    <xf numFmtId="14" fontId="11" fillId="0" borderId="6" xfId="10" applyNumberFormat="1" applyFont="1" applyBorder="1" applyAlignment="1">
      <alignment horizontal="center" vertical="top" wrapText="1"/>
    </xf>
    <xf numFmtId="0" fontId="11" fillId="0" borderId="5" xfId="2" applyFont="1" applyBorder="1" applyAlignment="1">
      <alignment horizontal="center" vertical="top" wrapText="1"/>
    </xf>
    <xf numFmtId="0" fontId="11" fillId="0" borderId="7" xfId="2" applyFont="1" applyBorder="1" applyAlignment="1">
      <alignment horizontal="center" vertical="top" wrapText="1"/>
    </xf>
    <xf numFmtId="0" fontId="11" fillId="0" borderId="0" xfId="2" applyFont="1" applyAlignment="1">
      <alignment vertical="top" wrapText="1"/>
    </xf>
    <xf numFmtId="0" fontId="2" fillId="0" borderId="0" xfId="0" applyFont="1" applyAlignment="1">
      <alignment vertical="top"/>
    </xf>
    <xf numFmtId="0" fontId="11" fillId="0" borderId="5" xfId="10" applyFont="1" applyBorder="1" applyAlignment="1">
      <alignment horizontal="center" vertical="top" wrapText="1"/>
    </xf>
    <xf numFmtId="0" fontId="11" fillId="0" borderId="6" xfId="10" applyFont="1" applyBorder="1" applyAlignment="1">
      <alignment horizontal="center" vertical="top" wrapText="1"/>
    </xf>
    <xf numFmtId="0" fontId="11" fillId="0" borderId="5" xfId="10" applyFont="1" applyBorder="1" applyAlignment="1">
      <alignment horizontal="left" vertical="top" wrapText="1"/>
    </xf>
    <xf numFmtId="0" fontId="11" fillId="0" borderId="6" xfId="10" applyFont="1" applyBorder="1" applyAlignment="1">
      <alignment horizontal="left" vertical="top" wrapText="1"/>
    </xf>
    <xf numFmtId="0" fontId="11" fillId="0" borderId="5" xfId="2" applyFont="1" applyBorder="1" applyAlignment="1">
      <alignment horizontal="left" vertical="top" wrapText="1"/>
    </xf>
    <xf numFmtId="0" fontId="11" fillId="0" borderId="6" xfId="2" applyFont="1" applyBorder="1" applyAlignment="1">
      <alignment horizontal="left" vertical="top" wrapText="1"/>
    </xf>
    <xf numFmtId="0" fontId="11" fillId="0" borderId="9" xfId="10" applyFont="1" applyBorder="1" applyAlignment="1">
      <alignment horizontal="center" vertical="top" wrapText="1"/>
    </xf>
    <xf numFmtId="0" fontId="11" fillId="0" borderId="11" xfId="10" applyFont="1" applyBorder="1" applyAlignment="1">
      <alignment horizontal="center" vertical="top" wrapText="1"/>
    </xf>
    <xf numFmtId="0" fontId="11" fillId="0" borderId="5" xfId="0" applyFont="1" applyBorder="1" applyAlignment="1">
      <alignment horizontal="center" vertical="center" wrapText="1"/>
    </xf>
    <xf numFmtId="49" fontId="11" fillId="0" borderId="5" xfId="10" applyNumberFormat="1" applyFont="1" applyBorder="1" applyAlignment="1">
      <alignment horizontal="center" vertical="top" wrapText="1"/>
    </xf>
    <xf numFmtId="49" fontId="11" fillId="0" borderId="6" xfId="10" applyNumberFormat="1" applyFont="1" applyBorder="1" applyAlignment="1">
      <alignment horizontal="center" vertical="top" wrapText="1"/>
    </xf>
    <xf numFmtId="49" fontId="11" fillId="0" borderId="7" xfId="10" applyNumberFormat="1" applyFont="1" applyBorder="1" applyAlignment="1">
      <alignment horizontal="center" vertical="top" wrapText="1"/>
    </xf>
    <xf numFmtId="0" fontId="11" fillId="0" borderId="8" xfId="2" applyFont="1" applyBorder="1" applyAlignment="1">
      <alignment vertical="top" wrapText="1"/>
    </xf>
    <xf numFmtId="0" fontId="11" fillId="0" borderId="14" xfId="0" applyFont="1" applyBorder="1" applyAlignment="1">
      <alignment vertical="top" wrapText="1"/>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0" xfId="0" applyFont="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1" fillId="0" borderId="15" xfId="0" applyFont="1" applyBorder="1" applyAlignment="1">
      <alignment vertical="top" wrapText="1"/>
    </xf>
    <xf numFmtId="0" fontId="11" fillId="0" borderId="13" xfId="0" applyFont="1" applyBorder="1" applyAlignment="1">
      <alignment vertical="top" wrapText="1"/>
    </xf>
    <xf numFmtId="0" fontId="11" fillId="0" borderId="8" xfId="10" applyFont="1" applyBorder="1" applyAlignment="1">
      <alignment horizontal="left" vertical="top" wrapText="1"/>
    </xf>
    <xf numFmtId="0" fontId="11" fillId="0" borderId="14" xfId="10" applyFont="1" applyBorder="1" applyAlignment="1">
      <alignment horizontal="left" vertical="top" wrapText="1"/>
    </xf>
    <xf numFmtId="0" fontId="11" fillId="0" borderId="9" xfId="10" applyFont="1" applyBorder="1" applyAlignment="1">
      <alignment horizontal="left" vertical="top" wrapText="1"/>
    </xf>
    <xf numFmtId="0" fontId="11" fillId="0" borderId="10" xfId="10" applyFont="1" applyBorder="1" applyAlignment="1">
      <alignment horizontal="left" vertical="top" wrapText="1"/>
    </xf>
    <xf numFmtId="0" fontId="11" fillId="0" borderId="0" xfId="10" applyFont="1" applyAlignment="1">
      <alignment horizontal="left" vertical="top" wrapText="1"/>
    </xf>
    <xf numFmtId="0" fontId="11" fillId="0" borderId="11" xfId="10" applyFont="1" applyBorder="1" applyAlignment="1">
      <alignment horizontal="left" vertical="top" wrapText="1"/>
    </xf>
    <xf numFmtId="0" fontId="11" fillId="0" borderId="1" xfId="10" applyFont="1" applyBorder="1" applyAlignment="1">
      <alignment horizontal="left" vertical="top" wrapText="1"/>
    </xf>
    <xf numFmtId="14" fontId="11" fillId="0" borderId="7" xfId="10" applyNumberFormat="1" applyFont="1" applyBorder="1" applyAlignment="1">
      <alignment horizontal="center" vertical="top" wrapText="1"/>
    </xf>
    <xf numFmtId="0" fontId="11" fillId="3" borderId="1" xfId="10" applyFont="1" applyFill="1" applyBorder="1" applyAlignment="1">
      <alignment horizontal="center" vertical="top" wrapText="1"/>
    </xf>
    <xf numFmtId="0" fontId="11" fillId="3" borderId="5" xfId="10" applyFont="1" applyFill="1" applyBorder="1" applyAlignment="1">
      <alignment horizontal="center" vertical="top" wrapText="1"/>
    </xf>
    <xf numFmtId="0" fontId="11" fillId="3" borderId="6" xfId="10" applyFont="1" applyFill="1" applyBorder="1" applyAlignment="1">
      <alignment horizontal="center" vertical="top" wrapText="1"/>
    </xf>
    <xf numFmtId="0" fontId="11" fillId="3" borderId="7" xfId="10" applyFont="1" applyFill="1" applyBorder="1" applyAlignment="1">
      <alignment horizontal="center" vertical="top" wrapText="1"/>
    </xf>
    <xf numFmtId="0" fontId="11" fillId="0" borderId="7" xfId="2" applyFont="1" applyBorder="1" applyAlignment="1">
      <alignment horizontal="left" vertical="top" wrapText="1"/>
    </xf>
    <xf numFmtId="0" fontId="11" fillId="0" borderId="7" xfId="10" applyFont="1" applyBorder="1" applyAlignment="1">
      <alignment horizontal="center" vertical="top" wrapText="1"/>
    </xf>
    <xf numFmtId="0" fontId="12" fillId="2" borderId="1" xfId="2"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7" xfId="10" applyFont="1" applyBorder="1" applyAlignment="1">
      <alignment horizontal="left" vertical="top" wrapText="1"/>
    </xf>
    <xf numFmtId="0" fontId="12" fillId="2" borderId="2" xfId="2"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1" fillId="0" borderId="7" xfId="2" applyFont="1" applyBorder="1" applyAlignment="1">
      <alignment horizontal="center" vertical="center" wrapText="1"/>
    </xf>
    <xf numFmtId="0" fontId="11" fillId="0" borderId="1" xfId="2" applyFont="1" applyBorder="1" applyAlignment="1">
      <alignment horizontal="center" vertical="center" wrapText="1"/>
    </xf>
    <xf numFmtId="0" fontId="14" fillId="0" borderId="10" xfId="2" applyFont="1" applyBorder="1" applyAlignment="1">
      <alignment horizontal="center" wrapText="1"/>
    </xf>
    <xf numFmtId="0" fontId="14" fillId="0" borderId="0" xfId="2" applyFont="1" applyAlignment="1">
      <alignment horizontal="center" wrapText="1"/>
    </xf>
    <xf numFmtId="0" fontId="12" fillId="2" borderId="7" xfId="2" applyFont="1" applyFill="1" applyBorder="1" applyAlignment="1">
      <alignment horizontal="center" vertical="center" wrapText="1"/>
    </xf>
    <xf numFmtId="0" fontId="11" fillId="3" borderId="8" xfId="2" applyFont="1" applyFill="1" applyBorder="1" applyAlignment="1">
      <alignment vertical="top" wrapText="1"/>
    </xf>
    <xf numFmtId="0" fontId="11" fillId="3" borderId="14" xfId="2" applyFont="1" applyFill="1" applyBorder="1" applyAlignment="1">
      <alignment vertical="top" wrapText="1"/>
    </xf>
    <xf numFmtId="0" fontId="11" fillId="3" borderId="9" xfId="2" applyFont="1" applyFill="1" applyBorder="1" applyAlignment="1">
      <alignment vertical="top" wrapText="1"/>
    </xf>
    <xf numFmtId="0" fontId="11" fillId="3" borderId="10" xfId="2" applyFont="1" applyFill="1" applyBorder="1" applyAlignment="1">
      <alignment vertical="top" wrapText="1"/>
    </xf>
    <xf numFmtId="0" fontId="11" fillId="3" borderId="0" xfId="2" applyFont="1" applyFill="1" applyAlignment="1">
      <alignment vertical="top" wrapText="1"/>
    </xf>
    <xf numFmtId="0" fontId="11" fillId="3" borderId="11" xfId="2" applyFont="1" applyFill="1" applyBorder="1" applyAlignment="1">
      <alignment vertical="top" wrapText="1"/>
    </xf>
    <xf numFmtId="0" fontId="11" fillId="3" borderId="12" xfId="2" applyFont="1" applyFill="1" applyBorder="1" applyAlignment="1">
      <alignment vertical="top" wrapText="1"/>
    </xf>
    <xf numFmtId="0" fontId="11" fillId="3" borderId="15" xfId="2" applyFont="1" applyFill="1" applyBorder="1" applyAlignment="1">
      <alignment vertical="top" wrapText="1"/>
    </xf>
    <xf numFmtId="0" fontId="11" fillId="3" borderId="13" xfId="2" applyFont="1" applyFill="1" applyBorder="1" applyAlignment="1">
      <alignment vertical="top" wrapText="1"/>
    </xf>
    <xf numFmtId="0" fontId="11" fillId="3" borderId="6"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3" borderId="5" xfId="2" applyFont="1" applyFill="1" applyBorder="1" applyAlignment="1">
      <alignment horizontal="center" vertical="top" wrapText="1"/>
    </xf>
    <xf numFmtId="0" fontId="11" fillId="3" borderId="6" xfId="2" applyFont="1" applyFill="1" applyBorder="1" applyAlignment="1">
      <alignment horizontal="center" vertical="top" wrapText="1"/>
    </xf>
    <xf numFmtId="0" fontId="11" fillId="3" borderId="1" xfId="2" applyFont="1" applyFill="1" applyBorder="1" applyAlignment="1">
      <alignment horizontal="center" vertical="top" wrapText="1"/>
    </xf>
    <xf numFmtId="0" fontId="11" fillId="3" borderId="8" xfId="2" applyFont="1" applyFill="1" applyBorder="1" applyAlignment="1">
      <alignment horizontal="left" vertical="top" wrapText="1"/>
    </xf>
    <xf numFmtId="0" fontId="11" fillId="3" borderId="14" xfId="2" applyFont="1" applyFill="1" applyBorder="1" applyAlignment="1">
      <alignment horizontal="left" vertical="top" wrapText="1"/>
    </xf>
    <xf numFmtId="0" fontId="11" fillId="3" borderId="9" xfId="2" applyFont="1" applyFill="1" applyBorder="1" applyAlignment="1">
      <alignment horizontal="left" vertical="top" wrapText="1"/>
    </xf>
    <xf numFmtId="0" fontId="11" fillId="3" borderId="10" xfId="2" applyFont="1" applyFill="1" applyBorder="1" applyAlignment="1">
      <alignment horizontal="left" vertical="top" wrapText="1"/>
    </xf>
    <xf numFmtId="0" fontId="11" fillId="3" borderId="0" xfId="2" applyFont="1" applyFill="1" applyAlignment="1">
      <alignment horizontal="left" vertical="top" wrapText="1"/>
    </xf>
    <xf numFmtId="0" fontId="11" fillId="3" borderId="11" xfId="2" applyFont="1" applyFill="1" applyBorder="1" applyAlignment="1">
      <alignment horizontal="left" vertical="top" wrapText="1"/>
    </xf>
    <xf numFmtId="0" fontId="11" fillId="3" borderId="12" xfId="2" applyFont="1" applyFill="1" applyBorder="1" applyAlignment="1">
      <alignment horizontal="left" vertical="top" wrapText="1"/>
    </xf>
    <xf numFmtId="0" fontId="11" fillId="3" borderId="15" xfId="2" applyFont="1" applyFill="1" applyBorder="1" applyAlignment="1">
      <alignment horizontal="left" vertical="top" wrapText="1"/>
    </xf>
    <xf numFmtId="0" fontId="11" fillId="3" borderId="13" xfId="2" applyFont="1" applyFill="1" applyBorder="1" applyAlignment="1">
      <alignment horizontal="left" vertical="top" wrapText="1"/>
    </xf>
    <xf numFmtId="0" fontId="11" fillId="3" borderId="7" xfId="2" applyFont="1" applyFill="1" applyBorder="1" applyAlignment="1">
      <alignment horizontal="center" vertical="top" wrapText="1"/>
    </xf>
    <xf numFmtId="0" fontId="25" fillId="3" borderId="1" xfId="10" applyFont="1" applyFill="1" applyBorder="1" applyAlignment="1">
      <alignment horizontal="center" vertical="top" wrapText="1"/>
    </xf>
    <xf numFmtId="0" fontId="2" fillId="3" borderId="1" xfId="10" applyFont="1" applyFill="1" applyBorder="1" applyAlignment="1">
      <alignment horizontal="center" vertical="top" wrapText="1"/>
    </xf>
  </cellXfs>
  <cellStyles count="12">
    <cellStyle name="Comma" xfId="11" builtinId="3"/>
    <cellStyle name="Normal" xfId="0" builtinId="0"/>
    <cellStyle name="Normal 11" xfId="6" xr:uid="{49D56D56-7377-4AB3-8594-CF1005377FA3}"/>
    <cellStyle name="Normal 11 10" xfId="7" xr:uid="{1E43B502-C940-4413-B492-20A9A6C380EB}"/>
    <cellStyle name="Normal 11 12 2" xfId="2" xr:uid="{00000000-0005-0000-0000-000001000000}"/>
    <cellStyle name="Normal 11 12 2 2" xfId="10" xr:uid="{1614AFAF-8D72-4AD1-8F63-626FDD97D84A}"/>
    <cellStyle name="Normal 11 2" xfId="1" xr:uid="{00000000-0005-0000-0000-000002000000}"/>
    <cellStyle name="Normal 11 2 3" xfId="8" xr:uid="{69BABDB0-C5B2-4570-8E0F-09D562C63DB6}"/>
    <cellStyle name="Normal 13 10" xfId="9" xr:uid="{1450CA98-CC1F-434A-8034-0DD2F037F547}"/>
    <cellStyle name="Normal 13 10 2 2" xfId="4" xr:uid="{00000000-0005-0000-0000-000003000000}"/>
    <cellStyle name="Normal 13 10 3" xfId="3" xr:uid="{00000000-0005-0000-0000-00000400000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0AE9-D85C-4C7F-9235-B08BA1E35D5F}">
  <sheetPr>
    <pageSetUpPr fitToPage="1"/>
  </sheetPr>
  <dimension ref="B2:P94"/>
  <sheetViews>
    <sheetView showGridLines="0" tabSelected="1" zoomScale="90" zoomScaleNormal="90" workbookViewId="0">
      <pane ySplit="10" topLeftCell="A11" activePane="bottomLeft" state="frozen"/>
      <selection pane="bottomLeft" activeCell="B8" sqref="B8:B10"/>
    </sheetView>
  </sheetViews>
  <sheetFormatPr defaultColWidth="8.85546875" defaultRowHeight="12.75" x14ac:dyDescent="0.2"/>
  <cols>
    <col min="1" max="1" width="8.85546875" style="37"/>
    <col min="2" max="2" width="7.28515625" style="37" customWidth="1"/>
    <col min="3" max="3" width="37.7109375" style="37" customWidth="1"/>
    <col min="4" max="4" width="16.7109375" style="75" bestFit="1" customWidth="1"/>
    <col min="5" max="5" width="16.42578125" style="37" customWidth="1"/>
    <col min="6" max="6" width="15.140625" style="37" bestFit="1" customWidth="1"/>
    <col min="7" max="7" width="15.7109375" style="37" bestFit="1" customWidth="1"/>
    <col min="8" max="8" width="16.7109375" style="37" bestFit="1" customWidth="1"/>
    <col min="9" max="10" width="15.140625" style="37" bestFit="1" customWidth="1"/>
    <col min="11" max="11" width="16.28515625" style="37" customWidth="1"/>
    <col min="12" max="12" width="10" style="37" customWidth="1"/>
    <col min="13" max="15" width="8.85546875" style="37"/>
    <col min="16" max="16" width="11.42578125" style="37" bestFit="1" customWidth="1"/>
    <col min="17" max="16384" width="8.85546875" style="37"/>
  </cols>
  <sheetData>
    <row r="2" spans="2:11" x14ac:dyDescent="0.2">
      <c r="G2" s="38"/>
      <c r="H2" s="39"/>
      <c r="I2" s="174" t="s">
        <v>0</v>
      </c>
      <c r="J2" s="175"/>
      <c r="K2" s="175"/>
    </row>
    <row r="3" spans="2:11" x14ac:dyDescent="0.2">
      <c r="G3" s="39"/>
      <c r="H3" s="39"/>
      <c r="I3" s="175"/>
      <c r="J3" s="175"/>
      <c r="K3" s="175"/>
    </row>
    <row r="4" spans="2:11" ht="21.75" customHeight="1" x14ac:dyDescent="0.2">
      <c r="G4" s="39"/>
      <c r="H4" s="39"/>
      <c r="I4" s="175"/>
      <c r="J4" s="175"/>
      <c r="K4" s="175"/>
    </row>
    <row r="5" spans="2:11" x14ac:dyDescent="0.2">
      <c r="G5" s="39"/>
      <c r="H5" s="39"/>
      <c r="I5" s="39"/>
      <c r="J5" s="39"/>
    </row>
    <row r="6" spans="2:11" ht="16.5" customHeight="1" x14ac:dyDescent="0.25">
      <c r="B6" s="165" t="s">
        <v>1</v>
      </c>
      <c r="C6" s="166"/>
      <c r="D6" s="166"/>
      <c r="E6" s="166"/>
      <c r="F6" s="166"/>
      <c r="G6" s="166"/>
      <c r="H6" s="167"/>
      <c r="I6" s="167"/>
      <c r="J6" s="167"/>
      <c r="K6" s="167"/>
    </row>
    <row r="7" spans="2:11" x14ac:dyDescent="0.2">
      <c r="K7" s="2" t="s">
        <v>2</v>
      </c>
    </row>
    <row r="8" spans="2:11" x14ac:dyDescent="0.2">
      <c r="B8" s="171" t="s">
        <v>3</v>
      </c>
      <c r="C8" s="168" t="s">
        <v>4</v>
      </c>
      <c r="D8" s="178" t="s">
        <v>5</v>
      </c>
      <c r="E8" s="178"/>
      <c r="F8" s="178"/>
      <c r="G8" s="178"/>
      <c r="H8" s="178" t="s">
        <v>6</v>
      </c>
      <c r="I8" s="178"/>
      <c r="J8" s="178"/>
      <c r="K8" s="178"/>
    </row>
    <row r="9" spans="2:11" x14ac:dyDescent="0.2">
      <c r="B9" s="172"/>
      <c r="C9" s="169"/>
      <c r="D9" s="178" t="s">
        <v>7</v>
      </c>
      <c r="E9" s="178" t="s">
        <v>8</v>
      </c>
      <c r="F9" s="178"/>
      <c r="G9" s="163" t="s">
        <v>9</v>
      </c>
      <c r="H9" s="178" t="s">
        <v>7</v>
      </c>
      <c r="I9" s="178" t="s">
        <v>8</v>
      </c>
      <c r="J9" s="178"/>
      <c r="K9" s="163" t="s">
        <v>9</v>
      </c>
    </row>
    <row r="10" spans="2:11" x14ac:dyDescent="0.2">
      <c r="B10" s="173"/>
      <c r="C10" s="170"/>
      <c r="D10" s="178"/>
      <c r="E10" s="41" t="s">
        <v>7</v>
      </c>
      <c r="F10" s="41" t="s">
        <v>10</v>
      </c>
      <c r="G10" s="164"/>
      <c r="H10" s="178"/>
      <c r="I10" s="41" t="s">
        <v>7</v>
      </c>
      <c r="J10" s="41" t="s">
        <v>10</v>
      </c>
      <c r="K10" s="164"/>
    </row>
    <row r="11" spans="2:11" ht="15.6" customHeight="1" x14ac:dyDescent="0.2">
      <c r="B11" s="53">
        <v>1</v>
      </c>
      <c r="C11" s="53">
        <v>2</v>
      </c>
      <c r="D11" s="54" t="s">
        <v>11</v>
      </c>
      <c r="E11" s="54">
        <v>4</v>
      </c>
      <c r="F11" s="54">
        <v>5</v>
      </c>
      <c r="G11" s="55">
        <v>6</v>
      </c>
      <c r="H11" s="54" t="s">
        <v>12</v>
      </c>
      <c r="I11" s="54">
        <v>8</v>
      </c>
      <c r="J11" s="54">
        <v>9</v>
      </c>
      <c r="K11" s="55">
        <v>10</v>
      </c>
    </row>
    <row r="12" spans="2:11" ht="21.75" customHeight="1" x14ac:dyDescent="0.2">
      <c r="B12" s="5" t="s">
        <v>13</v>
      </c>
      <c r="C12" s="179" t="s">
        <v>14</v>
      </c>
      <c r="D12" s="180"/>
      <c r="E12" s="181"/>
      <c r="F12" s="181"/>
      <c r="G12" s="181"/>
      <c r="H12" s="181"/>
      <c r="I12" s="181"/>
      <c r="J12" s="181"/>
      <c r="K12" s="182"/>
    </row>
    <row r="13" spans="2:11" x14ac:dyDescent="0.2">
      <c r="B13" s="5" t="s">
        <v>15</v>
      </c>
      <c r="C13" s="18" t="s">
        <v>16</v>
      </c>
      <c r="D13" s="19"/>
      <c r="E13" s="19"/>
      <c r="F13" s="19"/>
      <c r="G13" s="20"/>
      <c r="H13" s="18"/>
      <c r="I13" s="18"/>
      <c r="J13" s="18"/>
      <c r="K13" s="18"/>
    </row>
    <row r="14" spans="2:11" x14ac:dyDescent="0.2">
      <c r="B14" s="5"/>
      <c r="C14" s="21" t="s">
        <v>17</v>
      </c>
      <c r="D14" s="115">
        <f>E14+G14</f>
        <v>13352000</v>
      </c>
      <c r="E14" s="76">
        <v>13109000</v>
      </c>
      <c r="F14" s="116">
        <v>10912000</v>
      </c>
      <c r="G14" s="116">
        <v>243000</v>
      </c>
      <c r="H14" s="117">
        <f>I14+K14</f>
        <v>13336317.569999998</v>
      </c>
      <c r="I14" s="76">
        <v>13094141.029999999</v>
      </c>
      <c r="J14" s="116">
        <v>10912000</v>
      </c>
      <c r="K14" s="116">
        <v>242176.54</v>
      </c>
    </row>
    <row r="15" spans="2:11" x14ac:dyDescent="0.2">
      <c r="B15" s="5"/>
      <c r="C15" s="21" t="s">
        <v>18</v>
      </c>
      <c r="D15" s="118"/>
      <c r="E15" s="19"/>
      <c r="F15" s="19"/>
      <c r="G15" s="20"/>
      <c r="H15" s="18"/>
      <c r="I15" s="18"/>
      <c r="J15" s="18"/>
      <c r="K15" s="18"/>
    </row>
    <row r="16" spans="2:11" x14ac:dyDescent="0.2">
      <c r="B16" s="5"/>
      <c r="C16" s="22" t="s">
        <v>19</v>
      </c>
      <c r="D16" s="119">
        <v>17000</v>
      </c>
      <c r="E16" s="120">
        <v>17000</v>
      </c>
      <c r="F16" s="121"/>
      <c r="G16" s="122"/>
      <c r="H16" s="123">
        <v>14806.56</v>
      </c>
      <c r="I16" s="124">
        <v>14806.56</v>
      </c>
      <c r="J16" s="125"/>
      <c r="K16" s="76"/>
    </row>
    <row r="17" spans="2:16" s="114" customFormat="1" x14ac:dyDescent="0.2">
      <c r="B17" s="52"/>
      <c r="C17" s="113" t="s">
        <v>20</v>
      </c>
      <c r="D17" s="126">
        <v>8335000</v>
      </c>
      <c r="E17" s="127">
        <f>6945000</f>
        <v>6945000</v>
      </c>
      <c r="F17" s="128">
        <v>5475200</v>
      </c>
      <c r="G17" s="129">
        <v>1390000</v>
      </c>
      <c r="H17" s="130">
        <v>7999767.7800000003</v>
      </c>
      <c r="I17" s="131">
        <v>6775206.6600000001</v>
      </c>
      <c r="J17" s="132">
        <v>5472342.4900000002</v>
      </c>
      <c r="K17" s="76">
        <v>1224561.1200000001</v>
      </c>
    </row>
    <row r="18" spans="2:16" x14ac:dyDescent="0.2">
      <c r="B18" s="5"/>
      <c r="C18" s="22" t="s">
        <v>21</v>
      </c>
      <c r="D18" s="133"/>
      <c r="E18" s="134"/>
      <c r="F18" s="134"/>
      <c r="G18" s="135"/>
      <c r="H18" s="136"/>
      <c r="I18" s="137"/>
      <c r="J18" s="76"/>
      <c r="K18" s="76"/>
    </row>
    <row r="19" spans="2:16" x14ac:dyDescent="0.2">
      <c r="B19" s="5"/>
      <c r="C19" s="22" t="s">
        <v>22</v>
      </c>
      <c r="D19" s="133">
        <v>293000</v>
      </c>
      <c r="E19" s="138">
        <v>238100</v>
      </c>
      <c r="F19" s="134">
        <v>172000</v>
      </c>
      <c r="G19" s="139">
        <v>54900</v>
      </c>
      <c r="H19" s="136">
        <f>+I19+K19</f>
        <v>261665.92000000001</v>
      </c>
      <c r="I19" s="137">
        <v>215336.92</v>
      </c>
      <c r="J19" s="76">
        <v>172000.1</v>
      </c>
      <c r="K19" s="76">
        <v>46329</v>
      </c>
    </row>
    <row r="20" spans="2:16" ht="25.5" x14ac:dyDescent="0.2">
      <c r="B20" s="5"/>
      <c r="C20" s="23" t="s">
        <v>23</v>
      </c>
      <c r="D20" s="133"/>
      <c r="E20" s="134"/>
      <c r="F20" s="134"/>
      <c r="G20" s="135"/>
      <c r="H20" s="136"/>
      <c r="I20" s="137"/>
      <c r="J20" s="76"/>
      <c r="K20" s="76"/>
    </row>
    <row r="21" spans="2:16" ht="25.5" x14ac:dyDescent="0.2">
      <c r="B21" s="5"/>
      <c r="C21" s="23" t="s">
        <v>24</v>
      </c>
      <c r="D21" s="133"/>
      <c r="E21" s="140"/>
      <c r="F21" s="140"/>
      <c r="G21" s="141"/>
      <c r="H21" s="142"/>
      <c r="I21" s="143"/>
      <c r="J21" s="18"/>
      <c r="K21" s="18"/>
    </row>
    <row r="22" spans="2:16" ht="25.5" x14ac:dyDescent="0.2">
      <c r="B22" s="5"/>
      <c r="C22" s="23" t="s">
        <v>25</v>
      </c>
      <c r="D22" s="133"/>
      <c r="E22" s="140"/>
      <c r="F22" s="140"/>
      <c r="G22" s="141"/>
      <c r="H22" s="142"/>
      <c r="I22" s="143"/>
      <c r="J22" s="18"/>
      <c r="K22" s="18"/>
    </row>
    <row r="23" spans="2:16" ht="25.5" x14ac:dyDescent="0.2">
      <c r="B23" s="5"/>
      <c r="C23" s="23" t="s">
        <v>26</v>
      </c>
      <c r="D23" s="133"/>
      <c r="E23" s="140"/>
      <c r="F23" s="140"/>
      <c r="G23" s="141"/>
      <c r="H23" s="142"/>
      <c r="I23" s="143"/>
      <c r="J23" s="18"/>
      <c r="K23" s="18"/>
    </row>
    <row r="24" spans="2:16" x14ac:dyDescent="0.2">
      <c r="B24" s="5"/>
      <c r="C24" s="23" t="s">
        <v>27</v>
      </c>
      <c r="D24" s="133"/>
      <c r="E24" s="140"/>
      <c r="F24" s="140"/>
      <c r="G24" s="141"/>
      <c r="H24" s="142"/>
      <c r="I24" s="143"/>
      <c r="J24" s="18"/>
      <c r="K24" s="18"/>
    </row>
    <row r="25" spans="2:16" x14ac:dyDescent="0.2">
      <c r="B25" s="5"/>
      <c r="C25" s="21" t="s">
        <v>28</v>
      </c>
      <c r="D25" s="133"/>
      <c r="E25" s="140"/>
      <c r="F25" s="140"/>
      <c r="G25" s="141"/>
      <c r="H25" s="136"/>
      <c r="I25" s="144"/>
      <c r="J25" s="76"/>
      <c r="K25" s="76"/>
    </row>
    <row r="26" spans="2:16" x14ac:dyDescent="0.2">
      <c r="B26" s="5"/>
      <c r="C26" s="22" t="s">
        <v>19</v>
      </c>
      <c r="D26" s="145">
        <v>3000</v>
      </c>
      <c r="E26" s="146">
        <v>3000</v>
      </c>
      <c r="F26" s="134"/>
      <c r="G26" s="135"/>
      <c r="H26" s="130">
        <v>2612.94</v>
      </c>
      <c r="I26" s="131">
        <v>2612.94</v>
      </c>
      <c r="J26" s="132"/>
      <c r="K26" s="132"/>
    </row>
    <row r="27" spans="2:16" x14ac:dyDescent="0.2">
      <c r="B27" s="5"/>
      <c r="C27" s="22" t="s">
        <v>20</v>
      </c>
      <c r="D27" s="126">
        <v>6881000</v>
      </c>
      <c r="E27" s="127">
        <v>5734100</v>
      </c>
      <c r="F27" s="128">
        <v>45178000</v>
      </c>
      <c r="G27" s="147">
        <v>1146900</v>
      </c>
      <c r="H27" s="148">
        <v>6604326.6900000004</v>
      </c>
      <c r="I27" s="149">
        <v>5593878.3900000006</v>
      </c>
      <c r="J27" s="132">
        <v>4515506.84</v>
      </c>
      <c r="K27" s="132">
        <v>1010448.3</v>
      </c>
      <c r="L27" s="114"/>
    </row>
    <row r="28" spans="2:16" x14ac:dyDescent="0.2">
      <c r="B28" s="5"/>
      <c r="C28" s="22" t="s">
        <v>21</v>
      </c>
      <c r="D28" s="150"/>
      <c r="E28" s="151"/>
      <c r="F28" s="151"/>
      <c r="G28" s="152"/>
      <c r="H28" s="153"/>
      <c r="I28" s="154"/>
      <c r="J28" s="76"/>
      <c r="K28" s="76"/>
    </row>
    <row r="29" spans="2:16" x14ac:dyDescent="0.2">
      <c r="B29" s="5"/>
      <c r="C29" s="22" t="s">
        <v>22</v>
      </c>
      <c r="D29" s="155">
        <v>129000</v>
      </c>
      <c r="E29" s="156">
        <v>103500</v>
      </c>
      <c r="F29" s="157">
        <v>74000</v>
      </c>
      <c r="G29" s="139">
        <v>25500</v>
      </c>
      <c r="H29" s="158">
        <f>+I29+K29</f>
        <v>112143.8</v>
      </c>
      <c r="I29" s="159">
        <v>92287.99</v>
      </c>
      <c r="J29" s="76">
        <v>73714.429999999993</v>
      </c>
      <c r="K29" s="76">
        <v>19855.810000000001</v>
      </c>
    </row>
    <row r="30" spans="2:16" ht="25.5" x14ac:dyDescent="0.2">
      <c r="B30" s="5"/>
      <c r="C30" s="23" t="s">
        <v>23</v>
      </c>
      <c r="D30" s="19"/>
      <c r="E30" s="19"/>
      <c r="F30" s="19"/>
      <c r="G30" s="19"/>
      <c r="H30" s="19"/>
      <c r="I30" s="19"/>
      <c r="J30" s="19"/>
      <c r="K30" s="19"/>
      <c r="P30" s="30"/>
    </row>
    <row r="31" spans="2:16" ht="25.5" x14ac:dyDescent="0.2">
      <c r="B31" s="5"/>
      <c r="C31" s="23" t="s">
        <v>24</v>
      </c>
      <c r="D31" s="19"/>
      <c r="E31" s="19"/>
      <c r="F31" s="19"/>
      <c r="G31" s="19"/>
      <c r="H31" s="18"/>
      <c r="I31" s="18"/>
      <c r="J31" s="18"/>
      <c r="K31" s="18"/>
    </row>
    <row r="32" spans="2:16" ht="25.5" x14ac:dyDescent="0.2">
      <c r="B32" s="5"/>
      <c r="C32" s="23" t="s">
        <v>25</v>
      </c>
      <c r="D32" s="19"/>
      <c r="E32" s="19"/>
      <c r="F32" s="19"/>
      <c r="G32" s="19"/>
      <c r="H32" s="18"/>
      <c r="I32" s="18"/>
      <c r="J32" s="18"/>
      <c r="K32" s="18"/>
    </row>
    <row r="33" spans="2:11" ht="25.5" x14ac:dyDescent="0.2">
      <c r="B33" s="5"/>
      <c r="C33" s="23" t="s">
        <v>26</v>
      </c>
      <c r="D33" s="19"/>
      <c r="E33" s="19"/>
      <c r="F33" s="19"/>
      <c r="G33" s="20"/>
      <c r="H33" s="18"/>
      <c r="I33" s="18"/>
      <c r="J33" s="18"/>
      <c r="K33" s="18"/>
    </row>
    <row r="34" spans="2:11" x14ac:dyDescent="0.2">
      <c r="B34" s="5"/>
      <c r="C34" s="23" t="s">
        <v>29</v>
      </c>
      <c r="D34" s="19"/>
      <c r="E34" s="19"/>
      <c r="F34" s="19"/>
      <c r="G34" s="20"/>
      <c r="H34" s="18"/>
      <c r="I34" s="18"/>
      <c r="J34" s="18"/>
      <c r="K34" s="18"/>
    </row>
    <row r="35" spans="2:11" x14ac:dyDescent="0.2">
      <c r="B35" s="5"/>
      <c r="C35" s="21" t="s">
        <v>30</v>
      </c>
      <c r="D35" s="19"/>
      <c r="E35" s="19"/>
      <c r="F35" s="19"/>
      <c r="G35" s="20"/>
      <c r="H35" s="18"/>
      <c r="I35" s="18"/>
      <c r="J35" s="18"/>
      <c r="K35" s="18"/>
    </row>
    <row r="36" spans="2:11" x14ac:dyDescent="0.2">
      <c r="B36" s="5"/>
      <c r="C36" s="21" t="s">
        <v>31</v>
      </c>
      <c r="D36" s="19"/>
      <c r="E36" s="19"/>
      <c r="F36" s="19"/>
      <c r="G36" s="20"/>
      <c r="H36" s="18"/>
      <c r="I36" s="18"/>
      <c r="J36" s="18"/>
      <c r="K36" s="18"/>
    </row>
    <row r="37" spans="2:11" x14ac:dyDescent="0.2">
      <c r="B37" s="5" t="s">
        <v>32</v>
      </c>
      <c r="C37" s="24" t="s">
        <v>33</v>
      </c>
      <c r="D37" s="19"/>
      <c r="E37" s="19"/>
      <c r="F37" s="19"/>
      <c r="G37" s="20"/>
      <c r="H37" s="18"/>
      <c r="I37" s="18"/>
      <c r="J37" s="18"/>
      <c r="K37" s="18"/>
    </row>
    <row r="38" spans="2:11" x14ac:dyDescent="0.2">
      <c r="B38" s="5"/>
      <c r="C38" s="21" t="s">
        <v>17</v>
      </c>
      <c r="D38" s="19"/>
      <c r="E38" s="19"/>
      <c r="F38" s="19"/>
      <c r="G38" s="20"/>
      <c r="H38" s="18"/>
      <c r="I38" s="18"/>
      <c r="J38" s="18"/>
      <c r="K38" s="18"/>
    </row>
    <row r="39" spans="2:11" x14ac:dyDescent="0.2">
      <c r="B39" s="5"/>
      <c r="C39" s="21" t="s">
        <v>18</v>
      </c>
      <c r="D39" s="19"/>
      <c r="E39" s="19"/>
      <c r="F39" s="19"/>
      <c r="G39" s="20"/>
      <c r="H39" s="18"/>
      <c r="I39" s="18"/>
      <c r="J39" s="18"/>
      <c r="K39" s="18"/>
    </row>
    <row r="40" spans="2:11" x14ac:dyDescent="0.2">
      <c r="B40" s="5"/>
      <c r="C40" s="22" t="s">
        <v>19</v>
      </c>
      <c r="D40" s="19"/>
      <c r="E40" s="19"/>
      <c r="F40" s="19"/>
      <c r="G40" s="20"/>
      <c r="H40" s="18"/>
      <c r="I40" s="18"/>
      <c r="J40" s="18"/>
      <c r="K40" s="18"/>
    </row>
    <row r="41" spans="2:11" x14ac:dyDescent="0.2">
      <c r="B41" s="5"/>
      <c r="C41" s="22" t="s">
        <v>20</v>
      </c>
      <c r="D41" s="19"/>
      <c r="E41" s="19"/>
      <c r="F41" s="19"/>
      <c r="G41" s="20"/>
      <c r="H41" s="18"/>
      <c r="I41" s="18"/>
      <c r="J41" s="18"/>
      <c r="K41" s="18"/>
    </row>
    <row r="42" spans="2:11" x14ac:dyDescent="0.2">
      <c r="B42" s="5"/>
      <c r="C42" s="22" t="s">
        <v>21</v>
      </c>
      <c r="D42" s="19"/>
      <c r="E42" s="19"/>
      <c r="F42" s="19"/>
      <c r="G42" s="20"/>
      <c r="H42" s="18"/>
      <c r="I42" s="18"/>
      <c r="J42" s="18"/>
      <c r="K42" s="18"/>
    </row>
    <row r="43" spans="2:11" x14ac:dyDescent="0.2">
      <c r="B43" s="5"/>
      <c r="C43" s="22" t="s">
        <v>22</v>
      </c>
      <c r="D43" s="76"/>
      <c r="E43" s="18"/>
      <c r="F43" s="18"/>
      <c r="G43" s="18"/>
      <c r="H43" s="18"/>
      <c r="I43" s="18"/>
      <c r="J43" s="18"/>
      <c r="K43" s="18"/>
    </row>
    <row r="44" spans="2:11" ht="25.5" x14ac:dyDescent="0.2">
      <c r="B44" s="5"/>
      <c r="C44" s="23" t="s">
        <v>23</v>
      </c>
      <c r="D44" s="19"/>
      <c r="E44" s="19"/>
      <c r="F44" s="19"/>
      <c r="G44" s="20"/>
      <c r="H44" s="18"/>
      <c r="I44" s="18"/>
      <c r="J44" s="18"/>
      <c r="K44" s="18"/>
    </row>
    <row r="45" spans="2:11" ht="25.5" x14ac:dyDescent="0.2">
      <c r="B45" s="5"/>
      <c r="C45" s="23" t="s">
        <v>24</v>
      </c>
      <c r="D45" s="19"/>
      <c r="E45" s="19"/>
      <c r="F45" s="19"/>
      <c r="G45" s="20"/>
      <c r="H45" s="18"/>
      <c r="I45" s="18"/>
      <c r="J45" s="18"/>
      <c r="K45" s="18"/>
    </row>
    <row r="46" spans="2:11" ht="25.5" x14ac:dyDescent="0.2">
      <c r="B46" s="5"/>
      <c r="C46" s="23" t="s">
        <v>25</v>
      </c>
      <c r="D46" s="19"/>
      <c r="E46" s="19"/>
      <c r="F46" s="19"/>
      <c r="G46" s="20"/>
      <c r="H46" s="18"/>
      <c r="I46" s="18"/>
      <c r="J46" s="18"/>
      <c r="K46" s="18"/>
    </row>
    <row r="47" spans="2:11" ht="25.5" x14ac:dyDescent="0.2">
      <c r="B47" s="5"/>
      <c r="C47" s="23" t="s">
        <v>26</v>
      </c>
      <c r="D47" s="19"/>
      <c r="E47" s="19"/>
      <c r="F47" s="19"/>
      <c r="G47" s="20"/>
      <c r="H47" s="18"/>
      <c r="I47" s="18"/>
      <c r="J47" s="18"/>
      <c r="K47" s="18"/>
    </row>
    <row r="48" spans="2:11" x14ac:dyDescent="0.2">
      <c r="B48" s="5"/>
      <c r="C48" s="23" t="s">
        <v>27</v>
      </c>
      <c r="D48" s="19"/>
      <c r="E48" s="19"/>
      <c r="F48" s="19"/>
      <c r="G48" s="20"/>
      <c r="H48" s="18"/>
      <c r="I48" s="18"/>
      <c r="J48" s="18"/>
      <c r="K48" s="18"/>
    </row>
    <row r="49" spans="2:12" x14ac:dyDescent="0.2">
      <c r="B49" s="5"/>
      <c r="C49" s="21" t="s">
        <v>28</v>
      </c>
      <c r="D49" s="19"/>
      <c r="E49" s="19"/>
      <c r="F49" s="19"/>
      <c r="G49" s="20"/>
      <c r="H49" s="18"/>
      <c r="I49" s="18"/>
      <c r="J49" s="18"/>
      <c r="K49" s="18"/>
    </row>
    <row r="50" spans="2:12" x14ac:dyDescent="0.2">
      <c r="B50" s="5"/>
      <c r="C50" s="22" t="s">
        <v>19</v>
      </c>
      <c r="D50" s="19"/>
      <c r="E50" s="19"/>
      <c r="F50" s="19"/>
      <c r="G50" s="20"/>
      <c r="H50" s="18"/>
      <c r="I50" s="18"/>
      <c r="J50" s="18"/>
      <c r="K50" s="18"/>
    </row>
    <row r="51" spans="2:12" x14ac:dyDescent="0.2">
      <c r="B51" s="5"/>
      <c r="C51" s="22" t="s">
        <v>20</v>
      </c>
      <c r="D51" s="19"/>
      <c r="E51" s="19"/>
      <c r="F51" s="19"/>
      <c r="G51" s="20"/>
      <c r="H51" s="18"/>
      <c r="I51" s="18"/>
      <c r="J51" s="18"/>
      <c r="K51" s="18"/>
    </row>
    <row r="52" spans="2:12" x14ac:dyDescent="0.2">
      <c r="B52" s="5"/>
      <c r="C52" s="22" t="s">
        <v>21</v>
      </c>
      <c r="D52" s="19"/>
      <c r="E52" s="19"/>
      <c r="F52" s="19"/>
      <c r="G52" s="20"/>
      <c r="H52" s="18"/>
      <c r="I52" s="18"/>
      <c r="J52" s="18"/>
      <c r="K52" s="18"/>
    </row>
    <row r="53" spans="2:12" x14ac:dyDescent="0.2">
      <c r="B53" s="5"/>
      <c r="C53" s="22" t="s">
        <v>22</v>
      </c>
      <c r="D53" s="76"/>
      <c r="E53" s="18"/>
      <c r="F53" s="18"/>
      <c r="G53" s="18"/>
      <c r="H53" s="18"/>
      <c r="I53" s="18"/>
      <c r="J53" s="18"/>
      <c r="K53" s="18"/>
    </row>
    <row r="54" spans="2:12" ht="25.5" x14ac:dyDescent="0.2">
      <c r="B54" s="5"/>
      <c r="C54" s="23" t="s">
        <v>23</v>
      </c>
      <c r="D54" s="19"/>
      <c r="E54" s="19"/>
      <c r="F54" s="19"/>
      <c r="G54" s="20"/>
      <c r="H54" s="18"/>
      <c r="I54" s="18"/>
      <c r="J54" s="18"/>
      <c r="K54" s="18"/>
    </row>
    <row r="55" spans="2:12" ht="25.5" x14ac:dyDescent="0.2">
      <c r="B55" s="5"/>
      <c r="C55" s="23" t="s">
        <v>24</v>
      </c>
      <c r="D55" s="19"/>
      <c r="E55" s="19"/>
      <c r="F55" s="19"/>
      <c r="G55" s="20"/>
      <c r="H55" s="18"/>
      <c r="I55" s="18"/>
      <c r="J55" s="18"/>
      <c r="K55" s="18"/>
    </row>
    <row r="56" spans="2:12" ht="25.5" x14ac:dyDescent="0.2">
      <c r="B56" s="5"/>
      <c r="C56" s="23" t="s">
        <v>25</v>
      </c>
      <c r="D56" s="19"/>
      <c r="E56" s="19"/>
      <c r="F56" s="19"/>
      <c r="G56" s="20"/>
      <c r="H56" s="18"/>
      <c r="I56" s="18"/>
      <c r="J56" s="18"/>
      <c r="K56" s="18"/>
    </row>
    <row r="57" spans="2:12" ht="25.5" x14ac:dyDescent="0.2">
      <c r="B57" s="5"/>
      <c r="C57" s="23" t="s">
        <v>26</v>
      </c>
      <c r="D57" s="19"/>
      <c r="E57" s="19"/>
      <c r="F57" s="19"/>
      <c r="G57" s="20"/>
      <c r="H57" s="18"/>
      <c r="I57" s="18"/>
      <c r="J57" s="18"/>
      <c r="K57" s="18"/>
    </row>
    <row r="58" spans="2:12" x14ac:dyDescent="0.2">
      <c r="B58" s="5"/>
      <c r="C58" s="23" t="s">
        <v>29</v>
      </c>
      <c r="D58" s="19"/>
      <c r="E58" s="19"/>
      <c r="F58" s="19"/>
      <c r="G58" s="20"/>
      <c r="H58" s="18"/>
      <c r="I58" s="18"/>
      <c r="J58" s="18"/>
      <c r="K58" s="18"/>
    </row>
    <row r="59" spans="2:12" x14ac:dyDescent="0.2">
      <c r="B59" s="5"/>
      <c r="C59" s="21" t="s">
        <v>30</v>
      </c>
      <c r="D59" s="19"/>
      <c r="E59" s="19"/>
      <c r="F59" s="19"/>
      <c r="G59" s="20"/>
      <c r="H59" s="18"/>
      <c r="I59" s="18"/>
      <c r="J59" s="18"/>
      <c r="K59" s="18"/>
    </row>
    <row r="60" spans="2:12" x14ac:dyDescent="0.2">
      <c r="B60" s="18"/>
      <c r="C60" s="21" t="s">
        <v>31</v>
      </c>
      <c r="D60" s="19"/>
      <c r="E60" s="19"/>
      <c r="F60" s="19"/>
      <c r="G60" s="20"/>
      <c r="H60" s="18"/>
      <c r="I60" s="18"/>
      <c r="J60" s="18"/>
      <c r="K60" s="18"/>
    </row>
    <row r="61" spans="2:12" x14ac:dyDescent="0.2">
      <c r="B61" s="5" t="s">
        <v>34</v>
      </c>
      <c r="C61" s="183" t="s">
        <v>35</v>
      </c>
      <c r="D61" s="184"/>
      <c r="E61" s="184"/>
      <c r="F61" s="184"/>
      <c r="G61" s="184"/>
      <c r="H61" s="185"/>
      <c r="I61" s="185"/>
      <c r="J61" s="185"/>
      <c r="K61" s="186"/>
    </row>
    <row r="62" spans="2:12" ht="35.25" customHeight="1" x14ac:dyDescent="0.2">
      <c r="B62" s="5" t="s">
        <v>36</v>
      </c>
      <c r="C62" s="25" t="s">
        <v>37</v>
      </c>
      <c r="D62" s="89">
        <f>SUM(D63:D66)</f>
        <v>110000</v>
      </c>
      <c r="E62" s="91"/>
      <c r="F62" s="91"/>
      <c r="G62" s="92">
        <f t="shared" ref="G62" si="0">SUM(G63:G66)</f>
        <v>0</v>
      </c>
      <c r="H62" s="95">
        <f>+H63</f>
        <v>100686.55</v>
      </c>
      <c r="I62" s="94">
        <f>+I63</f>
        <v>100686.55</v>
      </c>
      <c r="J62" s="94">
        <f>+J63</f>
        <v>93296.11</v>
      </c>
      <c r="K62" s="88">
        <v>0</v>
      </c>
      <c r="L62" s="15"/>
    </row>
    <row r="63" spans="2:12" ht="13.5" customHeight="1" x14ac:dyDescent="0.2">
      <c r="B63" s="5"/>
      <c r="C63" s="21" t="s">
        <v>38</v>
      </c>
      <c r="D63" s="106">
        <f>E63+G63</f>
        <v>110000</v>
      </c>
      <c r="E63" s="107">
        <v>110000</v>
      </c>
      <c r="F63" s="103">
        <v>95000</v>
      </c>
      <c r="G63" s="97">
        <v>0</v>
      </c>
      <c r="H63" s="98">
        <f>+I63</f>
        <v>100686.55</v>
      </c>
      <c r="I63" s="98">
        <v>100686.55</v>
      </c>
      <c r="J63" s="98">
        <v>93296.11</v>
      </c>
      <c r="K63" s="99">
        <v>0</v>
      </c>
      <c r="L63" s="15"/>
    </row>
    <row r="64" spans="2:12" ht="13.5" customHeight="1" x14ac:dyDescent="0.2">
      <c r="B64" s="5"/>
      <c r="C64" s="21" t="s">
        <v>17</v>
      </c>
      <c r="D64" s="106"/>
      <c r="E64" s="96"/>
      <c r="F64" s="96"/>
      <c r="G64" s="97"/>
      <c r="H64" s="98"/>
      <c r="I64" s="98"/>
      <c r="J64" s="98"/>
      <c r="K64" s="99"/>
      <c r="L64" s="15"/>
    </row>
    <row r="65" spans="2:12" ht="13.5" customHeight="1" x14ac:dyDescent="0.2">
      <c r="B65" s="5"/>
      <c r="C65" s="21" t="s">
        <v>39</v>
      </c>
      <c r="D65" s="106"/>
      <c r="E65" s="96"/>
      <c r="F65" s="96"/>
      <c r="G65" s="97"/>
      <c r="H65" s="98"/>
      <c r="I65" s="98"/>
      <c r="J65" s="98"/>
      <c r="K65" s="99"/>
      <c r="L65" s="15"/>
    </row>
    <row r="66" spans="2:12" ht="14.25" customHeight="1" x14ac:dyDescent="0.2">
      <c r="B66" s="5"/>
      <c r="C66" s="21" t="s">
        <v>31</v>
      </c>
      <c r="D66" s="106"/>
      <c r="E66" s="96"/>
      <c r="F66" s="96"/>
      <c r="G66" s="97"/>
      <c r="H66" s="100"/>
      <c r="I66" s="100"/>
      <c r="J66" s="100"/>
      <c r="K66" s="101"/>
      <c r="L66" s="15"/>
    </row>
    <row r="67" spans="2:12" ht="48.75" customHeight="1" x14ac:dyDescent="0.2">
      <c r="B67" s="5" t="s">
        <v>40</v>
      </c>
      <c r="C67" s="25" t="s">
        <v>41</v>
      </c>
      <c r="D67" s="91">
        <f>SUM(D68:D72)</f>
        <v>2309000</v>
      </c>
      <c r="E67" s="92">
        <f>SUM(E68:E72)</f>
        <v>474000</v>
      </c>
      <c r="F67" s="92">
        <f t="shared" ref="F67:G67" si="1">SUM(F68:F72)</f>
        <v>385000</v>
      </c>
      <c r="G67" s="92">
        <f t="shared" si="1"/>
        <v>1835000</v>
      </c>
      <c r="H67" s="91">
        <f>+H68+H69+H70+H71+H72</f>
        <v>1558732.03</v>
      </c>
      <c r="I67" s="94">
        <f>+I68+I69+I70+I71+I72</f>
        <v>320107.01</v>
      </c>
      <c r="J67" s="94">
        <f>+J68+J69+J70+J71+J72</f>
        <v>140321.22999999998</v>
      </c>
      <c r="K67" s="88">
        <f>+K68+K69+K70+K71+K72</f>
        <v>1238625.02</v>
      </c>
      <c r="L67" s="160"/>
    </row>
    <row r="68" spans="2:12" ht="18.75" customHeight="1" x14ac:dyDescent="0.2">
      <c r="B68" s="26"/>
      <c r="C68" s="21" t="s">
        <v>42</v>
      </c>
      <c r="D68" s="91">
        <f>E68+G68</f>
        <v>1950000</v>
      </c>
      <c r="E68" s="94">
        <v>435000</v>
      </c>
      <c r="F68" s="94">
        <v>355000</v>
      </c>
      <c r="G68" s="94">
        <v>1515000</v>
      </c>
      <c r="H68" s="93">
        <f>+I68+K68</f>
        <v>1307536.99</v>
      </c>
      <c r="I68" s="93">
        <v>283880.17</v>
      </c>
      <c r="J68" s="93">
        <v>113503.59</v>
      </c>
      <c r="K68" s="90">
        <v>1023656.82</v>
      </c>
    </row>
    <row r="69" spans="2:12" ht="15" customHeight="1" x14ac:dyDescent="0.2">
      <c r="B69" s="26"/>
      <c r="C69" s="21" t="s">
        <v>43</v>
      </c>
      <c r="D69" s="91">
        <f>E69+G69</f>
        <v>35000</v>
      </c>
      <c r="E69" s="102">
        <v>35000</v>
      </c>
      <c r="F69" s="102">
        <v>30000</v>
      </c>
      <c r="G69" s="92"/>
      <c r="H69" s="93">
        <f t="shared" ref="H69:H70" si="2">+I69+K69</f>
        <v>33078.94</v>
      </c>
      <c r="I69" s="93">
        <v>33078.94</v>
      </c>
      <c r="J69" s="93">
        <v>26817.64</v>
      </c>
      <c r="K69" s="90"/>
    </row>
    <row r="70" spans="2:12" ht="15" customHeight="1" x14ac:dyDescent="0.2">
      <c r="B70" s="26"/>
      <c r="C70" s="21" t="s">
        <v>17</v>
      </c>
      <c r="D70" s="91">
        <f>E70+G70</f>
        <v>324000</v>
      </c>
      <c r="E70" s="92">
        <v>4000</v>
      </c>
      <c r="F70" s="91"/>
      <c r="G70" s="92">
        <v>320000</v>
      </c>
      <c r="H70" s="93">
        <f t="shared" si="2"/>
        <v>218116.1</v>
      </c>
      <c r="I70" s="93">
        <v>3147.9</v>
      </c>
      <c r="J70" s="93"/>
      <c r="K70" s="90">
        <v>214968.2</v>
      </c>
    </row>
    <row r="71" spans="2:12" ht="15" customHeight="1" x14ac:dyDescent="0.2">
      <c r="B71" s="26"/>
      <c r="C71" s="21" t="s">
        <v>39</v>
      </c>
      <c r="D71" s="91"/>
      <c r="E71" s="91"/>
      <c r="F71" s="91"/>
      <c r="G71" s="92"/>
      <c r="H71" s="94"/>
      <c r="I71" s="94"/>
      <c r="J71" s="94"/>
      <c r="K71" s="88"/>
    </row>
    <row r="72" spans="2:12" ht="14.25" x14ac:dyDescent="0.2">
      <c r="B72" s="26"/>
      <c r="C72" s="21" t="s">
        <v>31</v>
      </c>
      <c r="D72" s="33">
        <f>E72+G72</f>
        <v>0</v>
      </c>
      <c r="E72" s="32"/>
      <c r="F72" s="32"/>
      <c r="G72" s="33"/>
      <c r="H72" s="34"/>
      <c r="I72" s="34"/>
      <c r="J72" s="34"/>
      <c r="K72" s="34"/>
    </row>
    <row r="73" spans="2:12" ht="25.5" x14ac:dyDescent="0.2">
      <c r="B73" s="5" t="s">
        <v>44</v>
      </c>
      <c r="C73" s="25" t="s">
        <v>45</v>
      </c>
      <c r="D73" s="19"/>
      <c r="E73" s="19"/>
      <c r="F73" s="19"/>
      <c r="G73" s="20"/>
      <c r="H73" s="42"/>
      <c r="I73" s="42"/>
      <c r="J73" s="42"/>
      <c r="K73" s="51"/>
    </row>
    <row r="74" spans="2:12" x14ac:dyDescent="0.2">
      <c r="B74" s="26"/>
      <c r="C74" s="21" t="s">
        <v>46</v>
      </c>
      <c r="D74" s="19"/>
      <c r="E74" s="19"/>
      <c r="F74" s="19"/>
      <c r="G74" s="20"/>
      <c r="H74" s="42"/>
      <c r="I74" s="42"/>
      <c r="J74" s="42"/>
      <c r="K74" s="51"/>
    </row>
    <row r="75" spans="2:12" x14ac:dyDescent="0.2">
      <c r="B75" s="26"/>
      <c r="C75" s="21" t="s">
        <v>43</v>
      </c>
      <c r="D75" s="19"/>
      <c r="E75" s="19"/>
      <c r="F75" s="19"/>
      <c r="G75" s="20"/>
      <c r="H75" s="42"/>
      <c r="I75" s="42"/>
      <c r="J75" s="42"/>
      <c r="K75" s="51"/>
    </row>
    <row r="76" spans="2:12" x14ac:dyDescent="0.2">
      <c r="B76" s="26"/>
      <c r="C76" s="21" t="s">
        <v>17</v>
      </c>
      <c r="D76" s="19"/>
      <c r="E76" s="19"/>
      <c r="F76" s="19"/>
      <c r="G76" s="20"/>
      <c r="H76" s="42"/>
      <c r="I76" s="42"/>
      <c r="J76" s="42"/>
      <c r="K76" s="51"/>
    </row>
    <row r="77" spans="2:12" x14ac:dyDescent="0.2">
      <c r="B77" s="26"/>
      <c r="C77" s="21" t="s">
        <v>39</v>
      </c>
      <c r="D77" s="19"/>
      <c r="E77" s="19"/>
      <c r="F77" s="19"/>
      <c r="G77" s="20"/>
      <c r="H77" s="42"/>
      <c r="I77" s="42"/>
      <c r="J77" s="42"/>
      <c r="K77" s="51"/>
    </row>
    <row r="78" spans="2:12" x14ac:dyDescent="0.2">
      <c r="B78" s="26"/>
      <c r="C78" s="21" t="s">
        <v>31</v>
      </c>
      <c r="D78" s="19"/>
      <c r="E78" s="19"/>
      <c r="F78" s="19"/>
      <c r="G78" s="20"/>
      <c r="H78" s="42"/>
      <c r="I78" s="42"/>
      <c r="J78" s="42"/>
      <c r="K78" s="51"/>
    </row>
    <row r="79" spans="2:12" x14ac:dyDescent="0.2">
      <c r="B79" s="5" t="s">
        <v>47</v>
      </c>
      <c r="C79" s="183" t="s">
        <v>48</v>
      </c>
      <c r="D79" s="187"/>
      <c r="E79" s="187"/>
      <c r="F79" s="187"/>
      <c r="G79" s="187"/>
      <c r="H79" s="185"/>
      <c r="I79" s="185"/>
      <c r="J79" s="185"/>
      <c r="K79" s="186"/>
    </row>
    <row r="80" spans="2:12" x14ac:dyDescent="0.2">
      <c r="B80" s="5" t="s">
        <v>49</v>
      </c>
      <c r="C80" s="25" t="s">
        <v>50</v>
      </c>
      <c r="D80" s="19"/>
      <c r="E80" s="19"/>
      <c r="F80" s="19"/>
      <c r="G80" s="20"/>
      <c r="H80" s="18"/>
      <c r="I80" s="18"/>
      <c r="J80" s="18"/>
      <c r="K80" s="18"/>
    </row>
    <row r="82" spans="2:11" ht="48.75" customHeight="1" x14ac:dyDescent="0.2">
      <c r="B82" s="176" t="s">
        <v>51</v>
      </c>
      <c r="C82" s="176"/>
      <c r="D82" s="176"/>
      <c r="E82" s="176"/>
      <c r="F82" s="176"/>
      <c r="G82" s="176"/>
      <c r="H82" s="177"/>
      <c r="I82" s="177"/>
      <c r="J82" s="177"/>
      <c r="K82" s="177"/>
    </row>
    <row r="85" spans="2:11" x14ac:dyDescent="0.2">
      <c r="F85" s="27"/>
    </row>
    <row r="86" spans="2:11" x14ac:dyDescent="0.2">
      <c r="D86" s="36"/>
      <c r="E86" s="36"/>
      <c r="F86" s="36"/>
    </row>
    <row r="87" spans="2:11" x14ac:dyDescent="0.2">
      <c r="C87" s="40"/>
    </row>
    <row r="88" spans="2:11" x14ac:dyDescent="0.2">
      <c r="C88" s="40"/>
    </row>
    <row r="89" spans="2:11" x14ac:dyDescent="0.2">
      <c r="C89" s="40"/>
    </row>
    <row r="90" spans="2:11" x14ac:dyDescent="0.2">
      <c r="C90" s="40"/>
    </row>
    <row r="91" spans="2:11" x14ac:dyDescent="0.2">
      <c r="C91" s="40"/>
    </row>
    <row r="92" spans="2:11" x14ac:dyDescent="0.2">
      <c r="C92" s="40"/>
    </row>
    <row r="94" spans="2:11" x14ac:dyDescent="0.2">
      <c r="C94" s="176"/>
      <c r="D94" s="177"/>
      <c r="E94" s="177"/>
      <c r="F94" s="177"/>
    </row>
  </sheetData>
  <mergeCells count="17">
    <mergeCell ref="C94:F94"/>
    <mergeCell ref="H8:K8"/>
    <mergeCell ref="H9:H10"/>
    <mergeCell ref="I9:J9"/>
    <mergeCell ref="C12:K12"/>
    <mergeCell ref="C61:K61"/>
    <mergeCell ref="C79:K79"/>
    <mergeCell ref="D8:G8"/>
    <mergeCell ref="D9:D10"/>
    <mergeCell ref="E9:F9"/>
    <mergeCell ref="B82:K82"/>
    <mergeCell ref="G9:G10"/>
    <mergeCell ref="K9:K10"/>
    <mergeCell ref="B6:K6"/>
    <mergeCell ref="C8:C10"/>
    <mergeCell ref="B8:B10"/>
    <mergeCell ref="I2:K4"/>
  </mergeCells>
  <pageMargins left="0.7" right="0.7"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R53"/>
  <sheetViews>
    <sheetView showGridLines="0" zoomScale="80" zoomScaleNormal="80" workbookViewId="0">
      <selection activeCell="F19" sqref="F19:F21"/>
    </sheetView>
  </sheetViews>
  <sheetFormatPr defaultColWidth="9.140625" defaultRowHeight="12.75" x14ac:dyDescent="0.2"/>
  <cols>
    <col min="1" max="1" width="9.140625" style="1"/>
    <col min="2" max="2" width="2.42578125" style="1" customWidth="1"/>
    <col min="3" max="3" width="19.140625" style="1" customWidth="1"/>
    <col min="4" max="4" width="11.7109375" style="1" customWidth="1"/>
    <col min="5" max="5" width="24.42578125" style="1" customWidth="1"/>
    <col min="6" max="6" width="75.140625" style="1" customWidth="1"/>
    <col min="7" max="7" width="9.140625" style="1"/>
    <col min="8" max="8" width="13.85546875" style="1" customWidth="1"/>
    <col min="9" max="9" width="11.85546875" style="1" customWidth="1"/>
    <col min="10" max="10" width="21.85546875" style="1" customWidth="1"/>
    <col min="11" max="11" width="13" style="1" customWidth="1"/>
    <col min="12" max="12" width="11.42578125" style="1" customWidth="1"/>
    <col min="13" max="13" width="13.28515625" style="1" customWidth="1"/>
    <col min="14" max="14" width="14.85546875" style="1" customWidth="1"/>
    <col min="15" max="15" width="16.85546875" style="1" customWidth="1"/>
    <col min="16" max="16" width="14.85546875" style="1" customWidth="1"/>
    <col min="17" max="17" width="15.28515625" style="1" customWidth="1"/>
    <col min="18" max="18" width="13" style="1" customWidth="1"/>
    <col min="19" max="16384" width="9.140625" style="1"/>
  </cols>
  <sheetData>
    <row r="2" spans="3:18" ht="62.25" customHeight="1" x14ac:dyDescent="0.2">
      <c r="M2" s="47"/>
      <c r="N2" s="47"/>
      <c r="O2" s="225" t="s">
        <v>52</v>
      </c>
      <c r="P2" s="225"/>
      <c r="Q2" s="225"/>
      <c r="R2" s="225"/>
    </row>
    <row r="3" spans="3:18" ht="15.75" customHeight="1" x14ac:dyDescent="0.25">
      <c r="C3" s="219" t="s">
        <v>1</v>
      </c>
      <c r="D3" s="165"/>
      <c r="E3" s="165"/>
      <c r="F3" s="165"/>
      <c r="G3" s="165"/>
      <c r="H3" s="165"/>
      <c r="I3" s="165"/>
      <c r="J3" s="165"/>
      <c r="K3" s="165"/>
      <c r="L3" s="165"/>
      <c r="M3" s="165"/>
      <c r="N3" s="165"/>
      <c r="O3" s="165"/>
      <c r="P3" s="165"/>
      <c r="Q3" s="165"/>
      <c r="R3" s="165"/>
    </row>
    <row r="4" spans="3:18" ht="38.25" customHeight="1" x14ac:dyDescent="0.2">
      <c r="C4" s="217" t="s">
        <v>53</v>
      </c>
      <c r="D4" s="218"/>
      <c r="E4" s="218"/>
      <c r="F4" s="218"/>
      <c r="G4" s="218"/>
      <c r="H4" s="218"/>
      <c r="I4" s="218"/>
      <c r="J4" s="218"/>
      <c r="K4" s="218"/>
      <c r="L4" s="218"/>
      <c r="M4" s="218"/>
      <c r="N4" s="218"/>
      <c r="O4" s="218"/>
      <c r="P4" s="218"/>
      <c r="Q4" s="218"/>
      <c r="R4" s="218"/>
    </row>
    <row r="5" spans="3:18" ht="16.5" customHeight="1" x14ac:dyDescent="0.2">
      <c r="C5" s="208" t="s">
        <v>54</v>
      </c>
      <c r="D5" s="208" t="s">
        <v>55</v>
      </c>
      <c r="E5" s="208" t="s">
        <v>56</v>
      </c>
      <c r="F5" s="208" t="s">
        <v>57</v>
      </c>
      <c r="G5" s="208" t="s">
        <v>58</v>
      </c>
      <c r="H5" s="208" t="s">
        <v>59</v>
      </c>
      <c r="I5" s="208" t="s">
        <v>60</v>
      </c>
      <c r="J5" s="208" t="s">
        <v>61</v>
      </c>
      <c r="K5" s="211" t="s">
        <v>62</v>
      </c>
      <c r="L5" s="212"/>
      <c r="M5" s="208" t="s">
        <v>63</v>
      </c>
      <c r="N5" s="208" t="s">
        <v>64</v>
      </c>
      <c r="O5" s="272" t="s">
        <v>6</v>
      </c>
      <c r="P5" s="272"/>
      <c r="Q5" s="272"/>
      <c r="R5" s="272"/>
    </row>
    <row r="6" spans="3:18" x14ac:dyDescent="0.2">
      <c r="C6" s="209"/>
      <c r="D6" s="209"/>
      <c r="E6" s="209"/>
      <c r="F6" s="209"/>
      <c r="G6" s="209"/>
      <c r="H6" s="209"/>
      <c r="I6" s="220"/>
      <c r="J6" s="220"/>
      <c r="K6" s="213"/>
      <c r="L6" s="214"/>
      <c r="M6" s="209"/>
      <c r="N6" s="209"/>
      <c r="O6" s="272" t="s">
        <v>7</v>
      </c>
      <c r="P6" s="272" t="s">
        <v>8</v>
      </c>
      <c r="Q6" s="272"/>
      <c r="R6" s="163" t="s">
        <v>9</v>
      </c>
    </row>
    <row r="7" spans="3:18" ht="28.5" customHeight="1" x14ac:dyDescent="0.2">
      <c r="C7" s="209"/>
      <c r="D7" s="209"/>
      <c r="E7" s="209"/>
      <c r="F7" s="209"/>
      <c r="G7" s="209"/>
      <c r="H7" s="209"/>
      <c r="I7" s="220"/>
      <c r="J7" s="220"/>
      <c r="K7" s="215"/>
      <c r="L7" s="216"/>
      <c r="M7" s="209"/>
      <c r="N7" s="209"/>
      <c r="O7" s="272"/>
      <c r="P7" s="50" t="s">
        <v>7</v>
      </c>
      <c r="Q7" s="50" t="s">
        <v>10</v>
      </c>
      <c r="R7" s="164"/>
    </row>
    <row r="8" spans="3:18" ht="64.5" customHeight="1" x14ac:dyDescent="0.2">
      <c r="C8" s="210"/>
      <c r="D8" s="210"/>
      <c r="E8" s="210"/>
      <c r="F8" s="210"/>
      <c r="G8" s="210"/>
      <c r="H8" s="210"/>
      <c r="I8" s="210"/>
      <c r="J8" s="210"/>
      <c r="K8" s="41" t="s">
        <v>65</v>
      </c>
      <c r="L8" s="3" t="s">
        <v>66</v>
      </c>
      <c r="M8" s="210"/>
      <c r="N8" s="210"/>
      <c r="O8" s="50"/>
      <c r="P8" s="50"/>
      <c r="Q8" s="50"/>
      <c r="R8" s="50"/>
    </row>
    <row r="9" spans="3:18" ht="24.75" customHeight="1" x14ac:dyDescent="0.2">
      <c r="C9" s="35">
        <v>1</v>
      </c>
      <c r="D9" s="35">
        <v>2</v>
      </c>
      <c r="E9" s="35">
        <v>3</v>
      </c>
      <c r="F9" s="35">
        <v>4</v>
      </c>
      <c r="G9" s="35">
        <v>5</v>
      </c>
      <c r="H9" s="35">
        <v>6</v>
      </c>
      <c r="I9" s="49">
        <v>7</v>
      </c>
      <c r="J9" s="49">
        <v>8</v>
      </c>
      <c r="K9" s="35">
        <v>9</v>
      </c>
      <c r="L9" s="49">
        <v>10</v>
      </c>
      <c r="M9" s="35">
        <v>11</v>
      </c>
      <c r="N9" s="35">
        <v>12</v>
      </c>
      <c r="O9" s="35" t="s">
        <v>67</v>
      </c>
      <c r="P9" s="35">
        <v>14</v>
      </c>
      <c r="Q9" s="35">
        <v>15</v>
      </c>
      <c r="R9" s="35">
        <v>16</v>
      </c>
    </row>
    <row r="10" spans="3:18" s="13" customFormat="1" ht="19.5" customHeight="1" x14ac:dyDescent="0.2">
      <c r="C10" s="50" t="s">
        <v>68</v>
      </c>
      <c r="D10" s="272" t="s">
        <v>69</v>
      </c>
      <c r="E10" s="273"/>
      <c r="F10" s="273"/>
      <c r="G10" s="273"/>
      <c r="H10" s="273"/>
      <c r="I10" s="273"/>
      <c r="J10" s="273"/>
      <c r="K10" s="273"/>
      <c r="L10" s="273"/>
      <c r="M10" s="273"/>
      <c r="N10" s="273"/>
      <c r="O10" s="273"/>
      <c r="P10" s="273"/>
      <c r="Q10" s="273"/>
      <c r="R10" s="273"/>
    </row>
    <row r="11" spans="3:18" ht="51" customHeight="1" x14ac:dyDescent="0.2">
      <c r="C11" s="4" t="s">
        <v>70</v>
      </c>
      <c r="D11" s="194" t="s">
        <v>71</v>
      </c>
      <c r="E11" s="195"/>
      <c r="F11" s="195"/>
      <c r="G11" s="195"/>
      <c r="H11" s="195"/>
      <c r="I11" s="195"/>
      <c r="J11" s="196"/>
      <c r="K11" s="222" t="s">
        <v>72</v>
      </c>
      <c r="L11" s="224"/>
      <c r="M11" s="223">
        <v>46022</v>
      </c>
      <c r="N11" s="52" t="s">
        <v>73</v>
      </c>
      <c r="O11" s="52"/>
      <c r="P11" s="52"/>
      <c r="Q11" s="52"/>
      <c r="R11" s="52"/>
    </row>
    <row r="12" spans="3:18" x14ac:dyDescent="0.2">
      <c r="C12" s="205" t="s">
        <v>74</v>
      </c>
      <c r="D12" s="197" t="s">
        <v>75</v>
      </c>
      <c r="E12" s="198"/>
      <c r="F12" s="198"/>
      <c r="G12" s="198"/>
      <c r="H12" s="198"/>
      <c r="I12" s="198"/>
      <c r="J12" s="199"/>
      <c r="K12" s="222"/>
      <c r="L12" s="220"/>
      <c r="M12" s="222"/>
      <c r="N12" s="52" t="s">
        <v>76</v>
      </c>
      <c r="O12" s="52"/>
      <c r="P12" s="52"/>
      <c r="Q12" s="52"/>
      <c r="R12" s="52"/>
    </row>
    <row r="13" spans="3:18" ht="16.5" customHeight="1" x14ac:dyDescent="0.2">
      <c r="C13" s="206"/>
      <c r="D13" s="200"/>
      <c r="E13" s="174"/>
      <c r="F13" s="174"/>
      <c r="G13" s="174"/>
      <c r="H13" s="174"/>
      <c r="I13" s="174"/>
      <c r="J13" s="201"/>
      <c r="K13" s="222"/>
      <c r="L13" s="220"/>
      <c r="M13" s="222"/>
      <c r="N13" s="52" t="s">
        <v>77</v>
      </c>
      <c r="O13" s="82" t="s">
        <v>78</v>
      </c>
      <c r="P13" s="80" t="s">
        <v>79</v>
      </c>
      <c r="Q13" s="112">
        <v>10912000</v>
      </c>
      <c r="R13" s="112" t="s">
        <v>80</v>
      </c>
    </row>
    <row r="14" spans="3:18" ht="13.5" customHeight="1" x14ac:dyDescent="0.2">
      <c r="C14" s="206"/>
      <c r="D14" s="200"/>
      <c r="E14" s="174"/>
      <c r="F14" s="174"/>
      <c r="G14" s="174"/>
      <c r="H14" s="174"/>
      <c r="I14" s="174"/>
      <c r="J14" s="201"/>
      <c r="K14" s="222"/>
      <c r="L14" s="220"/>
      <c r="M14" s="222"/>
      <c r="N14" s="52" t="s">
        <v>81</v>
      </c>
      <c r="O14" s="82"/>
      <c r="P14" s="6"/>
      <c r="Q14" s="6"/>
      <c r="R14" s="6"/>
    </row>
    <row r="15" spans="3:18" ht="20.25" customHeight="1" x14ac:dyDescent="0.2">
      <c r="C15" s="207"/>
      <c r="D15" s="202"/>
      <c r="E15" s="203"/>
      <c r="F15" s="203"/>
      <c r="G15" s="203"/>
      <c r="H15" s="203"/>
      <c r="I15" s="203"/>
      <c r="J15" s="204"/>
      <c r="K15" s="222"/>
      <c r="L15" s="210"/>
      <c r="M15" s="222"/>
      <c r="N15" s="52" t="s">
        <v>82</v>
      </c>
      <c r="O15" s="82" t="str">
        <f>+O13</f>
        <v>13336317,57</v>
      </c>
      <c r="P15" s="6" t="str">
        <f t="shared" ref="P15:R15" si="0">+P13</f>
        <v>13094141,03</v>
      </c>
      <c r="Q15" s="6">
        <f t="shared" si="0"/>
        <v>10912000</v>
      </c>
      <c r="R15" s="6" t="str">
        <f t="shared" si="0"/>
        <v>242176,54</v>
      </c>
    </row>
    <row r="16" spans="3:18" ht="45.75" customHeight="1" x14ac:dyDescent="0.2">
      <c r="C16" s="205"/>
      <c r="D16" s="229" t="s">
        <v>13</v>
      </c>
      <c r="E16" s="241" t="s">
        <v>83</v>
      </c>
      <c r="F16" s="162" t="s">
        <v>160</v>
      </c>
      <c r="G16" s="56" t="s">
        <v>84</v>
      </c>
      <c r="H16" s="64">
        <v>0.97499999999999998</v>
      </c>
      <c r="I16" s="71">
        <v>0.98</v>
      </c>
      <c r="J16" s="8"/>
      <c r="K16" s="56" t="s">
        <v>85</v>
      </c>
      <c r="L16" s="43"/>
      <c r="M16" s="57">
        <v>46022</v>
      </c>
      <c r="N16" s="5"/>
      <c r="O16" s="6"/>
      <c r="P16" s="6"/>
      <c r="Q16" s="7"/>
      <c r="R16" s="7"/>
    </row>
    <row r="17" spans="3:18" ht="34.5" customHeight="1" x14ac:dyDescent="0.2">
      <c r="C17" s="206"/>
      <c r="D17" s="230"/>
      <c r="E17" s="242"/>
      <c r="F17" s="162" t="s">
        <v>161</v>
      </c>
      <c r="G17" s="56" t="s">
        <v>84</v>
      </c>
      <c r="H17" s="64">
        <v>0.99199999999999999</v>
      </c>
      <c r="I17" s="71">
        <v>1</v>
      </c>
      <c r="J17" s="8"/>
      <c r="K17" s="56" t="s">
        <v>86</v>
      </c>
      <c r="L17" s="43"/>
      <c r="M17" s="57">
        <v>46022</v>
      </c>
      <c r="N17" s="5"/>
      <c r="O17" s="6"/>
      <c r="P17" s="6"/>
      <c r="Q17" s="7"/>
      <c r="R17" s="7"/>
    </row>
    <row r="18" spans="3:18" ht="55.5" customHeight="1" x14ac:dyDescent="0.2">
      <c r="C18" s="206"/>
      <c r="D18" s="230"/>
      <c r="E18" s="242"/>
      <c r="F18" s="162" t="s">
        <v>162</v>
      </c>
      <c r="G18" s="56" t="s">
        <v>84</v>
      </c>
      <c r="H18" s="65">
        <v>0.99199999999999999</v>
      </c>
      <c r="I18" s="71">
        <v>1</v>
      </c>
      <c r="J18" s="8"/>
      <c r="K18" s="56" t="s">
        <v>87</v>
      </c>
      <c r="L18" s="43"/>
      <c r="M18" s="57">
        <v>46022</v>
      </c>
      <c r="N18" s="5"/>
      <c r="O18" s="6"/>
      <c r="P18" s="6"/>
      <c r="Q18" s="7"/>
      <c r="R18" s="7"/>
    </row>
    <row r="19" spans="3:18" ht="20.25" customHeight="1" x14ac:dyDescent="0.2">
      <c r="C19" s="206"/>
      <c r="D19" s="230"/>
      <c r="E19" s="242"/>
      <c r="F19" s="239" t="s">
        <v>88</v>
      </c>
      <c r="G19" s="237" t="s">
        <v>84</v>
      </c>
      <c r="H19" s="69">
        <v>1</v>
      </c>
      <c r="I19" s="68" t="s">
        <v>89</v>
      </c>
      <c r="J19" s="61" t="s">
        <v>90</v>
      </c>
      <c r="K19" s="243" t="s">
        <v>91</v>
      </c>
      <c r="L19" s="245"/>
      <c r="M19" s="231">
        <v>46022</v>
      </c>
      <c r="N19" s="188"/>
      <c r="O19" s="190"/>
      <c r="P19" s="190"/>
      <c r="Q19" s="192"/>
      <c r="R19" s="192"/>
    </row>
    <row r="20" spans="3:18" ht="19.5" customHeight="1" x14ac:dyDescent="0.2">
      <c r="C20" s="44"/>
      <c r="D20" s="46"/>
      <c r="E20" s="242"/>
      <c r="F20" s="240"/>
      <c r="G20" s="238"/>
      <c r="H20" s="67"/>
      <c r="I20" s="73">
        <v>1.67</v>
      </c>
      <c r="J20" s="62" t="s">
        <v>92</v>
      </c>
      <c r="K20" s="244"/>
      <c r="L20" s="220"/>
      <c r="M20" s="232"/>
      <c r="N20" s="189"/>
      <c r="O20" s="191"/>
      <c r="P20" s="191"/>
      <c r="Q20" s="193"/>
      <c r="R20" s="193"/>
    </row>
    <row r="21" spans="3:18" ht="21" customHeight="1" x14ac:dyDescent="0.2">
      <c r="C21" s="44"/>
      <c r="D21" s="46"/>
      <c r="E21" s="242"/>
      <c r="F21" s="240"/>
      <c r="G21" s="238"/>
      <c r="I21" s="72">
        <v>1.1299999999999999</v>
      </c>
      <c r="J21" s="63" t="s">
        <v>93</v>
      </c>
      <c r="K21" s="244"/>
      <c r="L21" s="220"/>
      <c r="M21" s="232"/>
      <c r="N21" s="189"/>
      <c r="O21" s="191"/>
      <c r="P21" s="191"/>
      <c r="Q21" s="193"/>
      <c r="R21" s="193"/>
    </row>
    <row r="22" spans="3:18" ht="73.5" customHeight="1" x14ac:dyDescent="0.2">
      <c r="C22" s="205"/>
      <c r="D22" s="45" t="s">
        <v>34</v>
      </c>
      <c r="E22" s="241" t="s">
        <v>94</v>
      </c>
      <c r="F22" s="9" t="s">
        <v>95</v>
      </c>
      <c r="G22" s="56" t="s">
        <v>84</v>
      </c>
      <c r="H22" s="66">
        <v>0.95</v>
      </c>
      <c r="I22" s="71">
        <v>1</v>
      </c>
      <c r="J22" s="8"/>
      <c r="K22" s="56" t="s">
        <v>96</v>
      </c>
      <c r="L22" s="11"/>
      <c r="M22" s="57">
        <v>46022</v>
      </c>
      <c r="N22" s="5"/>
      <c r="O22" s="6"/>
      <c r="P22" s="6"/>
      <c r="Q22" s="7"/>
      <c r="R22" s="7"/>
    </row>
    <row r="23" spans="3:18" ht="71.25" customHeight="1" x14ac:dyDescent="0.2">
      <c r="C23" s="206"/>
      <c r="D23" s="46"/>
      <c r="E23" s="242"/>
      <c r="F23" s="9" t="s">
        <v>97</v>
      </c>
      <c r="G23" s="56" t="s">
        <v>84</v>
      </c>
      <c r="H23" s="66">
        <v>0.9</v>
      </c>
      <c r="I23" s="71">
        <v>0.89</v>
      </c>
      <c r="J23" s="8"/>
      <c r="K23" s="56" t="s">
        <v>96</v>
      </c>
      <c r="L23" s="43"/>
      <c r="M23" s="57">
        <v>46022</v>
      </c>
      <c r="N23" s="5"/>
      <c r="O23" s="6"/>
      <c r="P23" s="6"/>
      <c r="Q23" s="7"/>
      <c r="R23" s="7"/>
    </row>
    <row r="24" spans="3:18" ht="42.75" customHeight="1" x14ac:dyDescent="0.2">
      <c r="C24" s="207"/>
      <c r="D24" s="46"/>
      <c r="E24" s="270"/>
      <c r="F24" s="9" t="s">
        <v>98</v>
      </c>
      <c r="G24" s="56" t="s">
        <v>84</v>
      </c>
      <c r="H24" s="70">
        <v>1</v>
      </c>
      <c r="I24" s="71">
        <v>1</v>
      </c>
      <c r="J24" s="8"/>
      <c r="K24" s="56" t="s">
        <v>99</v>
      </c>
      <c r="L24" s="43"/>
      <c r="M24" s="57">
        <v>46022</v>
      </c>
      <c r="N24" s="5"/>
      <c r="O24" s="6"/>
      <c r="P24" s="6"/>
      <c r="Q24" s="7"/>
      <c r="R24" s="7"/>
    </row>
    <row r="25" spans="3:18" ht="35.25" customHeight="1" x14ac:dyDescent="0.2">
      <c r="C25" s="205"/>
      <c r="D25" s="233" t="s">
        <v>100</v>
      </c>
      <c r="E25" s="239" t="s">
        <v>101</v>
      </c>
      <c r="F25" s="9" t="s">
        <v>102</v>
      </c>
      <c r="G25" s="56" t="s">
        <v>84</v>
      </c>
      <c r="H25" s="70">
        <v>0.05</v>
      </c>
      <c r="I25" s="87">
        <v>0.05</v>
      </c>
      <c r="J25" s="8"/>
      <c r="K25" s="56" t="s">
        <v>103</v>
      </c>
      <c r="L25" s="43"/>
      <c r="M25" s="57">
        <v>46022</v>
      </c>
      <c r="N25" s="5"/>
      <c r="O25" s="6"/>
      <c r="P25" s="6"/>
      <c r="Q25" s="7"/>
      <c r="R25" s="7"/>
    </row>
    <row r="26" spans="3:18" ht="33.75" customHeight="1" x14ac:dyDescent="0.2">
      <c r="C26" s="207"/>
      <c r="D26" s="234"/>
      <c r="E26" s="274"/>
      <c r="F26" s="58" t="s">
        <v>104</v>
      </c>
      <c r="G26" s="56" t="s">
        <v>84</v>
      </c>
      <c r="H26" s="70">
        <v>0.3</v>
      </c>
      <c r="I26" s="71">
        <v>0.4</v>
      </c>
      <c r="J26" s="8"/>
      <c r="K26" s="56" t="s">
        <v>103</v>
      </c>
      <c r="L26" s="43"/>
      <c r="M26" s="57">
        <v>46022</v>
      </c>
      <c r="N26" s="5"/>
      <c r="O26" s="6"/>
      <c r="P26" s="6"/>
      <c r="Q26" s="7"/>
      <c r="R26" s="7"/>
    </row>
    <row r="27" spans="3:18" ht="37.5" customHeight="1" x14ac:dyDescent="0.2">
      <c r="C27" s="4"/>
      <c r="D27" s="56" t="s">
        <v>105</v>
      </c>
      <c r="E27" s="58" t="s">
        <v>106</v>
      </c>
      <c r="F27" s="58" t="s">
        <v>107</v>
      </c>
      <c r="G27" s="59" t="s">
        <v>84</v>
      </c>
      <c r="H27" s="70">
        <v>1</v>
      </c>
      <c r="I27" s="71">
        <v>1</v>
      </c>
      <c r="J27" s="8"/>
      <c r="K27" s="56" t="s">
        <v>108</v>
      </c>
      <c r="L27" s="43"/>
      <c r="M27" s="57">
        <v>46022</v>
      </c>
      <c r="N27" s="5"/>
      <c r="O27" s="6"/>
      <c r="P27" s="6"/>
      <c r="Q27" s="7"/>
      <c r="R27" s="7"/>
    </row>
    <row r="28" spans="3:18" ht="21" customHeight="1" x14ac:dyDescent="0.2">
      <c r="C28" s="205" t="s">
        <v>109</v>
      </c>
      <c r="D28" s="258" t="s">
        <v>110</v>
      </c>
      <c r="E28" s="259"/>
      <c r="F28" s="259"/>
      <c r="G28" s="259"/>
      <c r="H28" s="259"/>
      <c r="I28" s="259"/>
      <c r="J28" s="260"/>
      <c r="K28" s="237" t="s">
        <v>111</v>
      </c>
      <c r="L28" s="245"/>
      <c r="M28" s="231">
        <v>46022</v>
      </c>
      <c r="N28" s="52" t="s">
        <v>73</v>
      </c>
      <c r="O28" s="111">
        <v>14806.56</v>
      </c>
      <c r="P28" s="108">
        <v>14806.56</v>
      </c>
      <c r="Q28" s="7"/>
      <c r="R28" s="7"/>
    </row>
    <row r="29" spans="3:18" ht="21" customHeight="1" x14ac:dyDescent="0.2">
      <c r="C29" s="206"/>
      <c r="D29" s="261"/>
      <c r="E29" s="262"/>
      <c r="F29" s="262"/>
      <c r="G29" s="262"/>
      <c r="H29" s="262"/>
      <c r="I29" s="262"/>
      <c r="J29" s="263"/>
      <c r="K29" s="238"/>
      <c r="L29" s="220"/>
      <c r="M29" s="232"/>
      <c r="N29" s="52" t="s">
        <v>76</v>
      </c>
      <c r="O29" s="104">
        <v>2612.94</v>
      </c>
      <c r="P29" s="105">
        <v>2612.94</v>
      </c>
      <c r="Q29" s="7"/>
      <c r="R29" s="7"/>
    </row>
    <row r="30" spans="3:18" ht="21" customHeight="1" x14ac:dyDescent="0.2">
      <c r="C30" s="206"/>
      <c r="D30" s="261"/>
      <c r="E30" s="262"/>
      <c r="F30" s="262"/>
      <c r="G30" s="262"/>
      <c r="H30" s="262"/>
      <c r="I30" s="262"/>
      <c r="J30" s="263"/>
      <c r="K30" s="238"/>
      <c r="L30" s="220"/>
      <c r="M30" s="232"/>
      <c r="N30" s="52" t="s">
        <v>77</v>
      </c>
      <c r="O30" s="82"/>
      <c r="P30" s="6"/>
      <c r="Q30" s="7"/>
      <c r="R30" s="7"/>
    </row>
    <row r="31" spans="3:18" ht="21" customHeight="1" x14ac:dyDescent="0.2">
      <c r="C31" s="206"/>
      <c r="D31" s="261"/>
      <c r="E31" s="262"/>
      <c r="F31" s="262"/>
      <c r="G31" s="262"/>
      <c r="H31" s="262"/>
      <c r="I31" s="262"/>
      <c r="J31" s="263"/>
      <c r="K31" s="238"/>
      <c r="L31" s="220"/>
      <c r="M31" s="232"/>
      <c r="N31" s="52" t="s">
        <v>81</v>
      </c>
      <c r="O31" s="82"/>
      <c r="P31" s="6"/>
      <c r="Q31" s="7"/>
      <c r="R31" s="7"/>
    </row>
    <row r="32" spans="3:18" ht="21" customHeight="1" x14ac:dyDescent="0.2">
      <c r="C32" s="207"/>
      <c r="D32" s="261"/>
      <c r="E32" s="262"/>
      <c r="F32" s="262"/>
      <c r="G32" s="262"/>
      <c r="H32" s="262"/>
      <c r="I32" s="262"/>
      <c r="J32" s="263"/>
      <c r="K32" s="271"/>
      <c r="L32" s="210"/>
      <c r="M32" s="265"/>
      <c r="N32" s="52" t="s">
        <v>82</v>
      </c>
      <c r="O32" s="82">
        <f>O28+O29</f>
        <v>17419.5</v>
      </c>
      <c r="P32" s="6">
        <f>P28+P29</f>
        <v>17419.5</v>
      </c>
      <c r="Q32" s="6"/>
      <c r="R32" s="6"/>
    </row>
    <row r="33" spans="3:18" ht="21" customHeight="1" x14ac:dyDescent="0.2">
      <c r="C33" s="205" t="s">
        <v>112</v>
      </c>
      <c r="D33" s="264" t="s">
        <v>113</v>
      </c>
      <c r="E33" s="264"/>
      <c r="F33" s="264"/>
      <c r="G33" s="264"/>
      <c r="H33" s="264"/>
      <c r="I33" s="264"/>
      <c r="J33" s="264"/>
      <c r="K33" s="237" t="s">
        <v>111</v>
      </c>
      <c r="L33" s="245"/>
      <c r="M33" s="231">
        <v>46022</v>
      </c>
      <c r="N33" s="52" t="s">
        <v>73</v>
      </c>
      <c r="O33" s="19">
        <v>7999767.7800000003</v>
      </c>
      <c r="P33" s="109">
        <f>4939.04+6770267.62</f>
        <v>6775206.6600000001</v>
      </c>
      <c r="Q33" s="7">
        <v>5472342.4900000002</v>
      </c>
      <c r="R33" s="7">
        <v>1224561.1200000001</v>
      </c>
    </row>
    <row r="34" spans="3:18" ht="21" customHeight="1" x14ac:dyDescent="0.2">
      <c r="C34" s="206"/>
      <c r="D34" s="264"/>
      <c r="E34" s="264"/>
      <c r="F34" s="264"/>
      <c r="G34" s="264"/>
      <c r="H34" s="264"/>
      <c r="I34" s="264"/>
      <c r="J34" s="264"/>
      <c r="K34" s="238"/>
      <c r="L34" s="220"/>
      <c r="M34" s="232"/>
      <c r="N34" s="52" t="s">
        <v>76</v>
      </c>
      <c r="O34" s="161">
        <v>6604326.6900000004</v>
      </c>
      <c r="P34" s="110">
        <f>6547.15+5587331.24</f>
        <v>5593878.3900000006</v>
      </c>
      <c r="Q34" s="77">
        <v>4515506.84</v>
      </c>
      <c r="R34" s="7">
        <v>1010448.3</v>
      </c>
    </row>
    <row r="35" spans="3:18" ht="21" customHeight="1" x14ac:dyDescent="0.2">
      <c r="C35" s="206"/>
      <c r="D35" s="264"/>
      <c r="E35" s="264"/>
      <c r="F35" s="264"/>
      <c r="G35" s="264"/>
      <c r="H35" s="264"/>
      <c r="I35" s="264"/>
      <c r="J35" s="264"/>
      <c r="K35" s="238"/>
      <c r="L35" s="220"/>
      <c r="M35" s="232"/>
      <c r="N35" s="52" t="s">
        <v>77</v>
      </c>
      <c r="O35" s="6"/>
      <c r="P35" s="78"/>
      <c r="Q35" s="7"/>
      <c r="R35" s="7"/>
    </row>
    <row r="36" spans="3:18" ht="21" customHeight="1" x14ac:dyDescent="0.2">
      <c r="C36" s="206"/>
      <c r="D36" s="264"/>
      <c r="E36" s="264"/>
      <c r="F36" s="264"/>
      <c r="G36" s="264"/>
      <c r="H36" s="264"/>
      <c r="I36" s="264"/>
      <c r="J36" s="264"/>
      <c r="K36" s="238"/>
      <c r="L36" s="220"/>
      <c r="M36" s="232"/>
      <c r="N36" s="52" t="s">
        <v>81</v>
      </c>
      <c r="O36" s="6"/>
      <c r="P36" s="6"/>
      <c r="Q36" s="7"/>
      <c r="R36" s="7"/>
    </row>
    <row r="37" spans="3:18" ht="21" customHeight="1" x14ac:dyDescent="0.2">
      <c r="C37" s="207"/>
      <c r="D37" s="264"/>
      <c r="E37" s="264"/>
      <c r="F37" s="264"/>
      <c r="G37" s="264"/>
      <c r="H37" s="264"/>
      <c r="I37" s="264"/>
      <c r="J37" s="264"/>
      <c r="K37" s="271"/>
      <c r="L37" s="210"/>
      <c r="M37" s="265"/>
      <c r="N37" s="52" t="s">
        <v>82</v>
      </c>
      <c r="O37" s="82">
        <f>O33+O34</f>
        <v>14604094.470000001</v>
      </c>
      <c r="P37" s="6">
        <f t="shared" ref="P37:R37" si="1">P33+P34</f>
        <v>12369085.050000001</v>
      </c>
      <c r="Q37" s="6">
        <f t="shared" si="1"/>
        <v>9987849.3300000001</v>
      </c>
      <c r="R37" s="6">
        <f t="shared" si="1"/>
        <v>2235009.42</v>
      </c>
    </row>
    <row r="38" spans="3:18" s="13" customFormat="1" ht="18.75" customHeight="1" x14ac:dyDescent="0.2">
      <c r="C38" s="60" t="s">
        <v>114</v>
      </c>
      <c r="D38" s="275" t="s">
        <v>115</v>
      </c>
      <c r="E38" s="276"/>
      <c r="F38" s="276"/>
      <c r="G38" s="276"/>
      <c r="H38" s="276"/>
      <c r="I38" s="276"/>
      <c r="J38" s="276"/>
      <c r="K38" s="276"/>
      <c r="L38" s="276"/>
      <c r="M38" s="276"/>
      <c r="N38" s="276"/>
      <c r="O38" s="276"/>
      <c r="P38" s="276"/>
      <c r="Q38" s="276"/>
      <c r="R38" s="277"/>
    </row>
    <row r="39" spans="3:18" x14ac:dyDescent="0.2">
      <c r="C39" s="246" t="s">
        <v>116</v>
      </c>
      <c r="D39" s="249" t="s">
        <v>117</v>
      </c>
      <c r="E39" s="250"/>
      <c r="F39" s="250"/>
      <c r="G39" s="250"/>
      <c r="H39" s="250"/>
      <c r="I39" s="250"/>
      <c r="J39" s="251"/>
      <c r="K39" s="266" t="s">
        <v>118</v>
      </c>
      <c r="L39" s="245"/>
      <c r="M39" s="231">
        <v>46022</v>
      </c>
      <c r="N39" s="52" t="s">
        <v>73</v>
      </c>
      <c r="O39" s="82">
        <f>+P39+R39</f>
        <v>232296.22</v>
      </c>
      <c r="P39" s="6">
        <v>185967.22</v>
      </c>
      <c r="Q39" s="7">
        <v>172000</v>
      </c>
      <c r="R39" s="7">
        <v>46329</v>
      </c>
    </row>
    <row r="40" spans="3:18" x14ac:dyDescent="0.2">
      <c r="C40" s="247"/>
      <c r="D40" s="252"/>
      <c r="E40" s="253"/>
      <c r="F40" s="253"/>
      <c r="G40" s="253"/>
      <c r="H40" s="253"/>
      <c r="I40" s="253"/>
      <c r="J40" s="254"/>
      <c r="K40" s="266"/>
      <c r="L40" s="220"/>
      <c r="M40" s="232"/>
      <c r="N40" s="52" t="s">
        <v>76</v>
      </c>
      <c r="O40" s="82">
        <f>+P40+R40</f>
        <v>99556.739999999991</v>
      </c>
      <c r="P40" s="6">
        <v>79700.929999999993</v>
      </c>
      <c r="Q40" s="7">
        <v>73714.429999999993</v>
      </c>
      <c r="R40" s="7">
        <v>19855.810000000001</v>
      </c>
    </row>
    <row r="41" spans="3:18" x14ac:dyDescent="0.2">
      <c r="C41" s="247"/>
      <c r="D41" s="252"/>
      <c r="E41" s="253"/>
      <c r="F41" s="253"/>
      <c r="G41" s="253"/>
      <c r="H41" s="253"/>
      <c r="I41" s="253"/>
      <c r="J41" s="254"/>
      <c r="K41" s="266"/>
      <c r="L41" s="220"/>
      <c r="M41" s="232"/>
      <c r="N41" s="52" t="s">
        <v>77</v>
      </c>
      <c r="O41" s="82"/>
      <c r="P41" s="6"/>
      <c r="Q41" s="7"/>
      <c r="R41" s="7"/>
    </row>
    <row r="42" spans="3:18" x14ac:dyDescent="0.2">
      <c r="C42" s="247"/>
      <c r="D42" s="252"/>
      <c r="E42" s="253"/>
      <c r="F42" s="253"/>
      <c r="G42" s="253"/>
      <c r="H42" s="253"/>
      <c r="I42" s="253"/>
      <c r="J42" s="254"/>
      <c r="K42" s="266"/>
      <c r="L42" s="220"/>
      <c r="M42" s="232"/>
      <c r="N42" s="52" t="s">
        <v>81</v>
      </c>
      <c r="O42" s="82"/>
      <c r="P42" s="6"/>
      <c r="Q42" s="7"/>
      <c r="R42" s="7"/>
    </row>
    <row r="43" spans="3:18" x14ac:dyDescent="0.2">
      <c r="C43" s="248"/>
      <c r="D43" s="255"/>
      <c r="E43" s="256"/>
      <c r="F43" s="256"/>
      <c r="G43" s="256"/>
      <c r="H43" s="256"/>
      <c r="I43" s="256"/>
      <c r="J43" s="257"/>
      <c r="K43" s="266"/>
      <c r="L43" s="210"/>
      <c r="M43" s="265"/>
      <c r="N43" s="52" t="s">
        <v>82</v>
      </c>
      <c r="O43" s="82">
        <f>+O39+O40</f>
        <v>331852.95999999996</v>
      </c>
      <c r="P43" s="6">
        <f t="shared" ref="P43:R43" si="2">+P39+P40</f>
        <v>265668.15000000002</v>
      </c>
      <c r="Q43" s="6">
        <f t="shared" si="2"/>
        <v>245714.43</v>
      </c>
      <c r="R43" s="6">
        <f t="shared" si="2"/>
        <v>66184.81</v>
      </c>
    </row>
    <row r="44" spans="3:18" x14ac:dyDescent="0.2">
      <c r="C44" s="246" t="s">
        <v>119</v>
      </c>
      <c r="D44" s="249" t="s">
        <v>120</v>
      </c>
      <c r="E44" s="250"/>
      <c r="F44" s="250"/>
      <c r="G44" s="250"/>
      <c r="H44" s="250"/>
      <c r="I44" s="250"/>
      <c r="J44" s="251"/>
      <c r="K44" s="267" t="s">
        <v>121</v>
      </c>
      <c r="L44" s="245"/>
      <c r="M44" s="231">
        <v>46022</v>
      </c>
      <c r="N44" s="52" t="s">
        <v>73</v>
      </c>
      <c r="O44" s="82">
        <f>+P44+R44</f>
        <v>29369.7</v>
      </c>
      <c r="P44" s="6">
        <v>29369.7</v>
      </c>
      <c r="Q44" s="7"/>
      <c r="R44" s="7"/>
    </row>
    <row r="45" spans="3:18" x14ac:dyDescent="0.2">
      <c r="C45" s="247"/>
      <c r="D45" s="252"/>
      <c r="E45" s="253"/>
      <c r="F45" s="253"/>
      <c r="G45" s="253"/>
      <c r="H45" s="253"/>
      <c r="I45" s="253"/>
      <c r="J45" s="254"/>
      <c r="K45" s="268"/>
      <c r="L45" s="220"/>
      <c r="M45" s="232"/>
      <c r="N45" s="52" t="s">
        <v>76</v>
      </c>
      <c r="O45" s="82">
        <f>+P45+R45</f>
        <v>12587.06</v>
      </c>
      <c r="P45" s="6">
        <v>12587.06</v>
      </c>
      <c r="Q45" s="7"/>
      <c r="R45" s="7"/>
    </row>
    <row r="46" spans="3:18" x14ac:dyDescent="0.2">
      <c r="C46" s="247"/>
      <c r="D46" s="252"/>
      <c r="E46" s="253"/>
      <c r="F46" s="253"/>
      <c r="G46" s="253"/>
      <c r="H46" s="253"/>
      <c r="I46" s="253"/>
      <c r="J46" s="254"/>
      <c r="K46" s="268"/>
      <c r="L46" s="220"/>
      <c r="M46" s="232"/>
      <c r="N46" s="52" t="s">
        <v>77</v>
      </c>
      <c r="O46" s="82"/>
      <c r="P46" s="6"/>
      <c r="Q46" s="7"/>
      <c r="R46" s="7"/>
    </row>
    <row r="47" spans="3:18" ht="13.5" customHeight="1" x14ac:dyDescent="0.2">
      <c r="C47" s="247"/>
      <c r="D47" s="252"/>
      <c r="E47" s="253"/>
      <c r="F47" s="253"/>
      <c r="G47" s="253"/>
      <c r="H47" s="253"/>
      <c r="I47" s="253"/>
      <c r="J47" s="254"/>
      <c r="K47" s="268"/>
      <c r="L47" s="220"/>
      <c r="M47" s="232"/>
      <c r="N47" s="52" t="s">
        <v>81</v>
      </c>
      <c r="O47" s="82"/>
      <c r="P47" s="6"/>
      <c r="Q47" s="7"/>
      <c r="R47" s="7"/>
    </row>
    <row r="48" spans="3:18" ht="18" customHeight="1" x14ac:dyDescent="0.2">
      <c r="C48" s="248"/>
      <c r="D48" s="255"/>
      <c r="E48" s="256"/>
      <c r="F48" s="256"/>
      <c r="G48" s="256"/>
      <c r="H48" s="256"/>
      <c r="I48" s="256"/>
      <c r="J48" s="257"/>
      <c r="K48" s="269"/>
      <c r="L48" s="210"/>
      <c r="M48" s="265"/>
      <c r="N48" s="52" t="s">
        <v>82</v>
      </c>
      <c r="O48" s="82">
        <f>O44+O45</f>
        <v>41956.76</v>
      </c>
      <c r="P48" s="6">
        <f>P44+P45</f>
        <v>41956.76</v>
      </c>
      <c r="Q48" s="6">
        <f t="shared" ref="Q48:R48" si="3">Q44+Q45</f>
        <v>0</v>
      </c>
      <c r="R48" s="6">
        <f t="shared" si="3"/>
        <v>0</v>
      </c>
    </row>
    <row r="49" spans="3:18" x14ac:dyDescent="0.2">
      <c r="C49" s="227" t="s">
        <v>122</v>
      </c>
      <c r="D49" s="228"/>
      <c r="E49" s="228"/>
      <c r="F49" s="228"/>
      <c r="G49" s="228"/>
      <c r="H49" s="228"/>
      <c r="I49" s="228"/>
      <c r="J49" s="228"/>
      <c r="K49" s="10"/>
      <c r="L49" s="10"/>
      <c r="M49" s="10"/>
      <c r="N49" s="15"/>
      <c r="O49" s="79"/>
      <c r="P49" s="79"/>
      <c r="Q49" s="10"/>
      <c r="R49" s="10"/>
    </row>
    <row r="50" spans="3:18" x14ac:dyDescent="0.2">
      <c r="I50" s="10"/>
      <c r="J50" s="10"/>
      <c r="K50" s="10"/>
      <c r="L50" s="10"/>
      <c r="M50" s="10"/>
      <c r="N50" s="15"/>
      <c r="O50" s="10"/>
      <c r="P50" s="10"/>
      <c r="Q50" s="10"/>
      <c r="R50" s="10"/>
    </row>
    <row r="51" spans="3:18" x14ac:dyDescent="0.2">
      <c r="C51" s="225" t="s">
        <v>123</v>
      </c>
      <c r="D51" s="226"/>
      <c r="E51" s="226"/>
      <c r="F51" s="226"/>
      <c r="G51" s="226"/>
      <c r="H51" s="226"/>
      <c r="I51" s="226"/>
      <c r="J51" s="226"/>
      <c r="K51" s="10"/>
      <c r="L51" s="10"/>
      <c r="M51" s="10"/>
      <c r="N51" s="15"/>
      <c r="O51" s="10"/>
      <c r="P51" s="10"/>
      <c r="Q51" s="10"/>
      <c r="R51" s="10"/>
    </row>
    <row r="52" spans="3:18" ht="15.75" customHeight="1" x14ac:dyDescent="0.2">
      <c r="C52" s="221" t="s">
        <v>124</v>
      </c>
      <c r="D52" s="221"/>
      <c r="E52" s="221"/>
      <c r="F52" s="221"/>
      <c r="G52" s="221"/>
      <c r="H52" s="221"/>
      <c r="I52" s="221"/>
      <c r="J52" s="221"/>
      <c r="K52" s="221"/>
      <c r="L52" s="221"/>
      <c r="M52" s="221"/>
      <c r="N52" s="221"/>
      <c r="O52" s="221"/>
      <c r="P52" s="221"/>
      <c r="Q52" s="221"/>
      <c r="R52" s="221"/>
    </row>
    <row r="53" spans="3:18" ht="122.25" customHeight="1" x14ac:dyDescent="0.2">
      <c r="C53" s="235" t="s">
        <v>125</v>
      </c>
      <c r="D53" s="236"/>
      <c r="E53" s="236"/>
      <c r="F53" s="236"/>
      <c r="G53" s="236"/>
      <c r="H53" s="236"/>
      <c r="I53" s="236"/>
      <c r="J53" s="236"/>
      <c r="K53" s="236"/>
      <c r="L53" s="236"/>
      <c r="M53" s="236"/>
    </row>
  </sheetData>
  <mergeCells count="68">
    <mergeCell ref="O2:R2"/>
    <mergeCell ref="E22:E24"/>
    <mergeCell ref="L39:L43"/>
    <mergeCell ref="L28:L32"/>
    <mergeCell ref="M28:M32"/>
    <mergeCell ref="M33:M37"/>
    <mergeCell ref="L33:L37"/>
    <mergeCell ref="K33:K37"/>
    <mergeCell ref="K28:K32"/>
    <mergeCell ref="D10:R10"/>
    <mergeCell ref="O5:R5"/>
    <mergeCell ref="O6:O7"/>
    <mergeCell ref="P6:Q6"/>
    <mergeCell ref="M5:M8"/>
    <mergeCell ref="E25:E26"/>
    <mergeCell ref="D38:R38"/>
    <mergeCell ref="M39:M43"/>
    <mergeCell ref="C44:C48"/>
    <mergeCell ref="D44:J48"/>
    <mergeCell ref="K39:K43"/>
    <mergeCell ref="K44:K48"/>
    <mergeCell ref="L44:L48"/>
    <mergeCell ref="M44:M48"/>
    <mergeCell ref="D25:D26"/>
    <mergeCell ref="C16:C19"/>
    <mergeCell ref="C22:C24"/>
    <mergeCell ref="C25:C26"/>
    <mergeCell ref="C53:M53"/>
    <mergeCell ref="G19:G21"/>
    <mergeCell ref="F19:F21"/>
    <mergeCell ref="E16:E21"/>
    <mergeCell ref="K19:K21"/>
    <mergeCell ref="L19:L21"/>
    <mergeCell ref="C33:C37"/>
    <mergeCell ref="C28:C32"/>
    <mergeCell ref="C39:C43"/>
    <mergeCell ref="D39:J43"/>
    <mergeCell ref="D28:J32"/>
    <mergeCell ref="D33:J37"/>
    <mergeCell ref="C4:R4"/>
    <mergeCell ref="C3:R3"/>
    <mergeCell ref="I5:I8"/>
    <mergeCell ref="J5:J8"/>
    <mergeCell ref="C52:R52"/>
    <mergeCell ref="K11:K15"/>
    <mergeCell ref="M11:M15"/>
    <mergeCell ref="L11:L15"/>
    <mergeCell ref="C51:J51"/>
    <mergeCell ref="C49:J49"/>
    <mergeCell ref="R6:R7"/>
    <mergeCell ref="F5:F8"/>
    <mergeCell ref="G5:G8"/>
    <mergeCell ref="H5:H8"/>
    <mergeCell ref="D16:D19"/>
    <mergeCell ref="M19:M21"/>
    <mergeCell ref="D11:J11"/>
    <mergeCell ref="D12:J15"/>
    <mergeCell ref="C12:C15"/>
    <mergeCell ref="N5:N8"/>
    <mergeCell ref="K5:L7"/>
    <mergeCell ref="C5:C8"/>
    <mergeCell ref="D5:D8"/>
    <mergeCell ref="E5:E8"/>
    <mergeCell ref="N19:N21"/>
    <mergeCell ref="O19:O21"/>
    <mergeCell ref="P19:P21"/>
    <mergeCell ref="Q19:Q21"/>
    <mergeCell ref="R19:R21"/>
  </mergeCells>
  <pageMargins left="0.70866141732283472" right="0.70866141732283472" top="0.74803149606299213" bottom="0.74803149606299213" header="0.31496062992125984" footer="0.31496062992125984"/>
  <pageSetup paperSize="9" scale="2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99"/>
  <sheetViews>
    <sheetView showGridLines="0" zoomScale="90" zoomScaleNormal="90" workbookViewId="0">
      <pane ySplit="11" topLeftCell="A12" activePane="bottomLeft" state="frozen"/>
      <selection pane="bottomLeft" activeCell="S18" sqref="S18"/>
    </sheetView>
  </sheetViews>
  <sheetFormatPr defaultColWidth="9.140625" defaultRowHeight="12.75" x14ac:dyDescent="0.2"/>
  <cols>
    <col min="1" max="1" width="9.140625" style="1"/>
    <col min="2" max="2" width="9.28515625" style="1" hidden="1" customWidth="1"/>
    <col min="3" max="3" width="11.28515625" style="1" customWidth="1"/>
    <col min="4" max="5" width="9.28515625" style="1" customWidth="1"/>
    <col min="6" max="6" width="11.42578125" style="1" customWidth="1"/>
    <col min="7" max="8" width="11.85546875" style="1" customWidth="1"/>
    <col min="9" max="9" width="18.42578125" style="1" customWidth="1"/>
    <col min="10" max="10" width="16.140625" style="1" customWidth="1"/>
    <col min="11" max="12" width="13.42578125" style="1" customWidth="1"/>
    <col min="13" max="13" width="14.28515625" style="1" customWidth="1"/>
    <col min="14" max="14" width="15.140625" style="1" customWidth="1"/>
    <col min="15" max="15" width="14.140625" style="1" customWidth="1"/>
    <col min="16" max="16" width="16" style="1" customWidth="1"/>
    <col min="17" max="17" width="14.28515625" style="1" customWidth="1"/>
    <col min="18" max="19" width="10.140625" style="1" bestFit="1" customWidth="1"/>
    <col min="20" max="16384" width="9.140625" style="1"/>
  </cols>
  <sheetData>
    <row r="1" spans="1:20" x14ac:dyDescent="0.2">
      <c r="M1" s="38"/>
      <c r="N1" s="39"/>
      <c r="O1" s="39"/>
      <c r="P1" s="39"/>
      <c r="Q1" s="37"/>
    </row>
    <row r="2" spans="1:20" x14ac:dyDescent="0.2">
      <c r="M2" s="39"/>
      <c r="N2" s="39"/>
      <c r="O2" s="174" t="s">
        <v>52</v>
      </c>
      <c r="P2" s="174"/>
      <c r="Q2" s="174"/>
    </row>
    <row r="3" spans="1:20" x14ac:dyDescent="0.2">
      <c r="M3" s="39"/>
      <c r="N3" s="39"/>
      <c r="O3" s="174"/>
      <c r="P3" s="174"/>
      <c r="Q3" s="174"/>
    </row>
    <row r="4" spans="1:20" x14ac:dyDescent="0.2">
      <c r="M4" s="39"/>
      <c r="N4" s="39"/>
      <c r="O4" s="174"/>
      <c r="P4" s="174"/>
      <c r="Q4" s="174"/>
    </row>
    <row r="5" spans="1:20" x14ac:dyDescent="0.2">
      <c r="M5" s="39"/>
      <c r="N5" s="39"/>
      <c r="O5" s="174"/>
      <c r="P5" s="174"/>
      <c r="Q5" s="174"/>
    </row>
    <row r="6" spans="1:20" ht="18" customHeight="1" x14ac:dyDescent="0.25">
      <c r="B6" s="219" t="s">
        <v>1</v>
      </c>
      <c r="C6" s="165"/>
      <c r="D6" s="165"/>
      <c r="E6" s="165"/>
      <c r="F6" s="165"/>
      <c r="G6" s="165"/>
      <c r="H6" s="165"/>
      <c r="I6" s="165"/>
      <c r="J6" s="165"/>
      <c r="K6" s="165"/>
      <c r="L6" s="165"/>
      <c r="M6" s="165"/>
      <c r="N6" s="165"/>
      <c r="O6" s="165"/>
      <c r="P6" s="165"/>
      <c r="Q6" s="165"/>
    </row>
    <row r="7" spans="1:20" ht="34.5" customHeight="1" x14ac:dyDescent="0.2">
      <c r="B7" s="217" t="s">
        <v>126</v>
      </c>
      <c r="C7" s="217"/>
      <c r="D7" s="217"/>
      <c r="E7" s="217"/>
      <c r="F7" s="217"/>
      <c r="G7" s="217"/>
      <c r="H7" s="217"/>
      <c r="I7" s="217"/>
      <c r="J7" s="217"/>
      <c r="K7" s="217"/>
      <c r="L7" s="217"/>
      <c r="M7" s="217"/>
      <c r="N7" s="217"/>
      <c r="O7" s="217"/>
      <c r="P7" s="217"/>
      <c r="Q7" s="217"/>
    </row>
    <row r="8" spans="1:20" x14ac:dyDescent="0.2">
      <c r="B8" s="208" t="s">
        <v>127</v>
      </c>
      <c r="C8" s="208" t="s">
        <v>55</v>
      </c>
      <c r="D8" s="208" t="s">
        <v>56</v>
      </c>
      <c r="E8" s="208" t="s">
        <v>128</v>
      </c>
      <c r="F8" s="208" t="s">
        <v>58</v>
      </c>
      <c r="G8" s="208" t="s">
        <v>59</v>
      </c>
      <c r="H8" s="208" t="s">
        <v>60</v>
      </c>
      <c r="I8" s="208" t="s">
        <v>61</v>
      </c>
      <c r="J8" s="211" t="s">
        <v>62</v>
      </c>
      <c r="K8" s="212"/>
      <c r="L8" s="208" t="s">
        <v>63</v>
      </c>
      <c r="M8" s="208" t="s">
        <v>64</v>
      </c>
      <c r="N8" s="272" t="s">
        <v>6</v>
      </c>
      <c r="O8" s="272"/>
      <c r="P8" s="272"/>
      <c r="Q8" s="272"/>
    </row>
    <row r="9" spans="1:20" x14ac:dyDescent="0.2">
      <c r="B9" s="209"/>
      <c r="C9" s="209"/>
      <c r="D9" s="209"/>
      <c r="E9" s="209"/>
      <c r="F9" s="209"/>
      <c r="G9" s="209"/>
      <c r="H9" s="220"/>
      <c r="I9" s="220"/>
      <c r="J9" s="213"/>
      <c r="K9" s="214"/>
      <c r="L9" s="209"/>
      <c r="M9" s="209"/>
      <c r="N9" s="272" t="s">
        <v>7</v>
      </c>
      <c r="O9" s="272" t="s">
        <v>8</v>
      </c>
      <c r="P9" s="272"/>
      <c r="Q9" s="163" t="s">
        <v>9</v>
      </c>
    </row>
    <row r="10" spans="1:20" x14ac:dyDescent="0.2">
      <c r="B10" s="209"/>
      <c r="C10" s="209"/>
      <c r="D10" s="209"/>
      <c r="E10" s="209"/>
      <c r="F10" s="209"/>
      <c r="G10" s="209"/>
      <c r="H10" s="220"/>
      <c r="I10" s="220"/>
      <c r="J10" s="215"/>
      <c r="K10" s="216"/>
      <c r="L10" s="209"/>
      <c r="M10" s="209"/>
      <c r="N10" s="272"/>
      <c r="O10" s="50" t="s">
        <v>7</v>
      </c>
      <c r="P10" s="50" t="s">
        <v>10</v>
      </c>
      <c r="Q10" s="164"/>
    </row>
    <row r="11" spans="1:20" ht="24.75" customHeight="1" x14ac:dyDescent="0.2">
      <c r="B11" s="282"/>
      <c r="C11" s="210"/>
      <c r="D11" s="210"/>
      <c r="E11" s="210"/>
      <c r="F11" s="210"/>
      <c r="G11" s="210"/>
      <c r="H11" s="210"/>
      <c r="I11" s="210"/>
      <c r="J11" s="41" t="s">
        <v>65</v>
      </c>
      <c r="K11" s="3" t="s">
        <v>66</v>
      </c>
      <c r="L11" s="210"/>
      <c r="M11" s="210"/>
      <c r="N11" s="50"/>
      <c r="O11" s="50"/>
      <c r="P11" s="50"/>
      <c r="Q11" s="50"/>
    </row>
    <row r="12" spans="1:20" x14ac:dyDescent="0.2">
      <c r="B12" s="224">
        <v>1</v>
      </c>
      <c r="C12" s="279">
        <v>1</v>
      </c>
      <c r="D12" s="279">
        <v>2</v>
      </c>
      <c r="E12" s="279">
        <v>3</v>
      </c>
      <c r="F12" s="279">
        <v>4</v>
      </c>
      <c r="G12" s="279">
        <v>5</v>
      </c>
      <c r="H12" s="224">
        <v>6</v>
      </c>
      <c r="I12" s="224">
        <v>7</v>
      </c>
      <c r="J12" s="279">
        <v>8</v>
      </c>
      <c r="K12" s="224">
        <v>9</v>
      </c>
      <c r="L12" s="279">
        <v>10</v>
      </c>
      <c r="M12" s="279">
        <v>11</v>
      </c>
      <c r="N12" s="279" t="s">
        <v>129</v>
      </c>
      <c r="O12" s="279">
        <v>13</v>
      </c>
      <c r="P12" s="279">
        <v>14</v>
      </c>
      <c r="Q12" s="279">
        <v>15</v>
      </c>
    </row>
    <row r="13" spans="1:20" ht="6.75" customHeight="1" x14ac:dyDescent="0.2">
      <c r="B13" s="278"/>
      <c r="C13" s="279"/>
      <c r="D13" s="279"/>
      <c r="E13" s="279"/>
      <c r="F13" s="279"/>
      <c r="G13" s="279"/>
      <c r="H13" s="210"/>
      <c r="I13" s="210"/>
      <c r="J13" s="279"/>
      <c r="K13" s="210"/>
      <c r="L13" s="279"/>
      <c r="M13" s="279"/>
      <c r="N13" s="279"/>
      <c r="O13" s="279"/>
      <c r="P13" s="279"/>
      <c r="Q13" s="279"/>
    </row>
    <row r="14" spans="1:20" ht="12.75" customHeight="1" x14ac:dyDescent="0.2">
      <c r="A14" s="74"/>
      <c r="B14" s="205"/>
      <c r="C14" s="283" t="s">
        <v>130</v>
      </c>
      <c r="D14" s="284"/>
      <c r="E14" s="284"/>
      <c r="F14" s="284"/>
      <c r="G14" s="284"/>
      <c r="H14" s="284"/>
      <c r="I14" s="285"/>
      <c r="J14" s="266" t="s">
        <v>103</v>
      </c>
      <c r="K14" s="267">
        <v>1</v>
      </c>
      <c r="L14" s="266" t="s">
        <v>131</v>
      </c>
      <c r="M14" s="52" t="s">
        <v>132</v>
      </c>
      <c r="N14" s="7">
        <f>+O14+Q14</f>
        <v>30276.69</v>
      </c>
      <c r="O14" s="7">
        <v>30276.69</v>
      </c>
      <c r="P14" s="7">
        <v>25629.7</v>
      </c>
      <c r="Q14" s="7"/>
      <c r="R14" s="280"/>
      <c r="S14" s="281"/>
      <c r="T14" s="281"/>
    </row>
    <row r="15" spans="1:20" ht="12.75" customHeight="1" x14ac:dyDescent="0.2">
      <c r="B15" s="206"/>
      <c r="C15" s="286"/>
      <c r="D15" s="287"/>
      <c r="E15" s="287"/>
      <c r="F15" s="287"/>
      <c r="G15" s="287"/>
      <c r="H15" s="287"/>
      <c r="I15" s="288"/>
      <c r="J15" s="266"/>
      <c r="K15" s="268"/>
      <c r="L15" s="266"/>
      <c r="M15" s="52" t="s">
        <v>133</v>
      </c>
      <c r="N15" s="7"/>
      <c r="O15" s="7"/>
      <c r="P15" s="7"/>
      <c r="Q15" s="7"/>
      <c r="R15" s="280"/>
      <c r="S15" s="281"/>
      <c r="T15" s="281"/>
    </row>
    <row r="16" spans="1:20" ht="12.75" customHeight="1" x14ac:dyDescent="0.2">
      <c r="B16" s="206"/>
      <c r="C16" s="286"/>
      <c r="D16" s="287"/>
      <c r="E16" s="287"/>
      <c r="F16" s="287"/>
      <c r="G16" s="287"/>
      <c r="H16" s="287"/>
      <c r="I16" s="288"/>
      <c r="J16" s="266"/>
      <c r="K16" s="268"/>
      <c r="L16" s="266"/>
      <c r="M16" s="52" t="s">
        <v>134</v>
      </c>
      <c r="N16" s="7"/>
      <c r="O16" s="7"/>
      <c r="P16" s="7"/>
      <c r="Q16" s="7"/>
      <c r="R16" s="280"/>
      <c r="S16" s="281"/>
      <c r="T16" s="281"/>
    </row>
    <row r="17" spans="2:18" ht="12.75" customHeight="1" x14ac:dyDescent="0.2">
      <c r="B17" s="206"/>
      <c r="C17" s="286"/>
      <c r="D17" s="287"/>
      <c r="E17" s="287"/>
      <c r="F17" s="287"/>
      <c r="G17" s="287"/>
      <c r="H17" s="287"/>
      <c r="I17" s="288"/>
      <c r="J17" s="266"/>
      <c r="K17" s="292"/>
      <c r="L17" s="266"/>
      <c r="M17" s="52" t="s">
        <v>76</v>
      </c>
      <c r="N17" s="7"/>
      <c r="O17" s="7"/>
      <c r="P17" s="7"/>
      <c r="Q17" s="7"/>
    </row>
    <row r="18" spans="2:18" ht="12.75" customHeight="1" x14ac:dyDescent="0.2">
      <c r="B18" s="206"/>
      <c r="C18" s="286"/>
      <c r="D18" s="287"/>
      <c r="E18" s="287"/>
      <c r="F18" s="287"/>
      <c r="G18" s="287"/>
      <c r="H18" s="287"/>
      <c r="I18" s="288"/>
      <c r="J18" s="266"/>
      <c r="K18" s="292"/>
      <c r="L18" s="266"/>
      <c r="M18" s="52" t="s">
        <v>77</v>
      </c>
      <c r="N18" s="6"/>
      <c r="O18" s="6"/>
      <c r="P18" s="6"/>
      <c r="Q18" s="6"/>
      <c r="R18" s="31"/>
    </row>
    <row r="19" spans="2:18" ht="12.75" customHeight="1" x14ac:dyDescent="0.2">
      <c r="B19" s="206"/>
      <c r="C19" s="286"/>
      <c r="D19" s="287"/>
      <c r="E19" s="287"/>
      <c r="F19" s="287"/>
      <c r="G19" s="287"/>
      <c r="H19" s="287"/>
      <c r="I19" s="288"/>
      <c r="J19" s="266"/>
      <c r="K19" s="292"/>
      <c r="L19" s="266"/>
      <c r="M19" s="52" t="s">
        <v>39</v>
      </c>
      <c r="N19" s="6"/>
      <c r="O19" s="6"/>
      <c r="P19" s="6"/>
      <c r="Q19" s="6"/>
    </row>
    <row r="20" spans="2:18" ht="12.75" customHeight="1" x14ac:dyDescent="0.2">
      <c r="B20" s="206"/>
      <c r="C20" s="286"/>
      <c r="D20" s="287"/>
      <c r="E20" s="287"/>
      <c r="F20" s="287"/>
      <c r="G20" s="287"/>
      <c r="H20" s="287"/>
      <c r="I20" s="288"/>
      <c r="J20" s="266"/>
      <c r="K20" s="292"/>
      <c r="L20" s="266"/>
      <c r="M20" s="52" t="s">
        <v>81</v>
      </c>
      <c r="N20" s="6"/>
      <c r="O20" s="6"/>
      <c r="P20" s="6"/>
      <c r="Q20" s="6"/>
    </row>
    <row r="21" spans="2:18" ht="12.75" customHeight="1" x14ac:dyDescent="0.2">
      <c r="B21" s="206"/>
      <c r="C21" s="286"/>
      <c r="D21" s="287"/>
      <c r="E21" s="287"/>
      <c r="F21" s="287"/>
      <c r="G21" s="287"/>
      <c r="H21" s="287"/>
      <c r="I21" s="288"/>
      <c r="J21" s="266"/>
      <c r="K21" s="292"/>
      <c r="L21" s="266"/>
      <c r="M21" s="52" t="s">
        <v>135</v>
      </c>
      <c r="N21" s="6"/>
      <c r="O21" s="6"/>
      <c r="P21" s="6"/>
      <c r="Q21" s="6"/>
    </row>
    <row r="22" spans="2:18" ht="14.25" customHeight="1" x14ac:dyDescent="0.2">
      <c r="B22" s="207"/>
      <c r="C22" s="289"/>
      <c r="D22" s="290"/>
      <c r="E22" s="290"/>
      <c r="F22" s="290"/>
      <c r="G22" s="290"/>
      <c r="H22" s="290"/>
      <c r="I22" s="291"/>
      <c r="J22" s="266"/>
      <c r="K22" s="293"/>
      <c r="L22" s="266"/>
      <c r="M22" s="52" t="s">
        <v>82</v>
      </c>
      <c r="N22" s="82">
        <f>SUM(N14:N21)</f>
        <v>30276.69</v>
      </c>
      <c r="O22" s="82">
        <f t="shared" ref="O22:Q22" si="0">SUM(O14:O21)</f>
        <v>30276.69</v>
      </c>
      <c r="P22" s="82">
        <f t="shared" si="0"/>
        <v>25629.7</v>
      </c>
      <c r="Q22" s="82">
        <f t="shared" si="0"/>
        <v>0</v>
      </c>
    </row>
    <row r="23" spans="2:18" ht="14.25" customHeight="1" x14ac:dyDescent="0.2">
      <c r="B23" s="44"/>
      <c r="C23" s="283" t="s">
        <v>136</v>
      </c>
      <c r="D23" s="284"/>
      <c r="E23" s="284"/>
      <c r="F23" s="284"/>
      <c r="G23" s="284"/>
      <c r="H23" s="284"/>
      <c r="I23" s="285"/>
      <c r="J23" s="266" t="s">
        <v>137</v>
      </c>
      <c r="K23" s="267">
        <v>3</v>
      </c>
      <c r="L23" s="266" t="s">
        <v>138</v>
      </c>
      <c r="M23" s="52" t="s">
        <v>132</v>
      </c>
      <c r="N23" s="7">
        <f>+O23+Q23</f>
        <v>70409.86</v>
      </c>
      <c r="O23" s="7">
        <v>70409.86</v>
      </c>
      <c r="P23" s="7" t="s">
        <v>139</v>
      </c>
      <c r="Q23" s="7"/>
    </row>
    <row r="24" spans="2:18" ht="14.25" customHeight="1" x14ac:dyDescent="0.2">
      <c r="B24" s="44"/>
      <c r="C24" s="286"/>
      <c r="D24" s="287"/>
      <c r="E24" s="287"/>
      <c r="F24" s="287"/>
      <c r="G24" s="287"/>
      <c r="H24" s="287"/>
      <c r="I24" s="288"/>
      <c r="J24" s="266"/>
      <c r="K24" s="268"/>
      <c r="L24" s="266"/>
      <c r="M24" s="52" t="s">
        <v>133</v>
      </c>
      <c r="N24" s="7"/>
      <c r="O24" s="7"/>
      <c r="P24" s="7"/>
      <c r="Q24" s="7"/>
    </row>
    <row r="25" spans="2:18" ht="14.25" customHeight="1" x14ac:dyDescent="0.2">
      <c r="B25" s="44"/>
      <c r="C25" s="286"/>
      <c r="D25" s="287"/>
      <c r="E25" s="287"/>
      <c r="F25" s="287"/>
      <c r="G25" s="287"/>
      <c r="H25" s="287"/>
      <c r="I25" s="288"/>
      <c r="J25" s="266"/>
      <c r="K25" s="268"/>
      <c r="L25" s="266"/>
      <c r="M25" s="52" t="s">
        <v>134</v>
      </c>
      <c r="N25" s="7"/>
      <c r="O25" s="7"/>
      <c r="P25" s="7"/>
      <c r="Q25" s="7"/>
    </row>
    <row r="26" spans="2:18" ht="14.25" customHeight="1" x14ac:dyDescent="0.2">
      <c r="B26" s="44"/>
      <c r="C26" s="286"/>
      <c r="D26" s="287"/>
      <c r="E26" s="287"/>
      <c r="F26" s="287"/>
      <c r="G26" s="287"/>
      <c r="H26" s="287"/>
      <c r="I26" s="288"/>
      <c r="J26" s="266"/>
      <c r="K26" s="292"/>
      <c r="L26" s="266"/>
      <c r="M26" s="52" t="s">
        <v>76</v>
      </c>
      <c r="N26" s="7"/>
      <c r="O26" s="7"/>
      <c r="P26" s="7"/>
      <c r="Q26" s="7"/>
    </row>
    <row r="27" spans="2:18" ht="14.25" customHeight="1" x14ac:dyDescent="0.2">
      <c r="B27" s="44"/>
      <c r="C27" s="286"/>
      <c r="D27" s="287"/>
      <c r="E27" s="287"/>
      <c r="F27" s="287"/>
      <c r="G27" s="287"/>
      <c r="H27" s="287"/>
      <c r="I27" s="288"/>
      <c r="J27" s="266"/>
      <c r="K27" s="292"/>
      <c r="L27" s="266"/>
      <c r="M27" s="52" t="s">
        <v>77</v>
      </c>
      <c r="N27" s="6"/>
      <c r="O27" s="6"/>
      <c r="P27" s="6"/>
      <c r="Q27" s="6"/>
    </row>
    <row r="28" spans="2:18" ht="14.25" customHeight="1" x14ac:dyDescent="0.2">
      <c r="B28" s="44"/>
      <c r="C28" s="286"/>
      <c r="D28" s="287"/>
      <c r="E28" s="287"/>
      <c r="F28" s="287"/>
      <c r="G28" s="287"/>
      <c r="H28" s="287"/>
      <c r="I28" s="288"/>
      <c r="J28" s="266"/>
      <c r="K28" s="292"/>
      <c r="L28" s="266"/>
      <c r="M28" s="52" t="s">
        <v>39</v>
      </c>
      <c r="N28" s="6"/>
      <c r="O28" s="6"/>
      <c r="P28" s="6"/>
      <c r="Q28" s="6"/>
    </row>
    <row r="29" spans="2:18" ht="14.25" customHeight="1" x14ac:dyDescent="0.2">
      <c r="B29" s="44"/>
      <c r="C29" s="286"/>
      <c r="D29" s="287"/>
      <c r="E29" s="287"/>
      <c r="F29" s="287"/>
      <c r="G29" s="287"/>
      <c r="H29" s="287"/>
      <c r="I29" s="288"/>
      <c r="J29" s="266"/>
      <c r="K29" s="292"/>
      <c r="L29" s="266"/>
      <c r="M29" s="52" t="s">
        <v>81</v>
      </c>
      <c r="N29" s="6"/>
      <c r="O29" s="6"/>
      <c r="P29" s="6"/>
      <c r="Q29" s="6"/>
    </row>
    <row r="30" spans="2:18" ht="14.25" customHeight="1" x14ac:dyDescent="0.2">
      <c r="B30" s="44"/>
      <c r="C30" s="286"/>
      <c r="D30" s="287"/>
      <c r="E30" s="287"/>
      <c r="F30" s="287"/>
      <c r="G30" s="287"/>
      <c r="H30" s="287"/>
      <c r="I30" s="288"/>
      <c r="J30" s="266"/>
      <c r="K30" s="292"/>
      <c r="L30" s="266"/>
      <c r="M30" s="52" t="s">
        <v>135</v>
      </c>
      <c r="N30" s="6"/>
      <c r="O30" s="6"/>
      <c r="P30" s="6"/>
      <c r="Q30" s="6"/>
    </row>
    <row r="31" spans="2:18" ht="14.25" customHeight="1" x14ac:dyDescent="0.2">
      <c r="B31" s="44"/>
      <c r="C31" s="289"/>
      <c r="D31" s="290"/>
      <c r="E31" s="290"/>
      <c r="F31" s="290"/>
      <c r="G31" s="290"/>
      <c r="H31" s="290"/>
      <c r="I31" s="291"/>
      <c r="J31" s="266"/>
      <c r="K31" s="293"/>
      <c r="L31" s="266"/>
      <c r="M31" s="52" t="s">
        <v>82</v>
      </c>
      <c r="N31" s="82">
        <f>SUM(N23:N30)</f>
        <v>70409.86</v>
      </c>
      <c r="O31" s="82">
        <f>SUM(O23:O30)</f>
        <v>70409.86</v>
      </c>
      <c r="P31" s="82">
        <v>67666.41</v>
      </c>
      <c r="Q31" s="82">
        <f t="shared" ref="Q31" si="1">SUM(Q23:Q30)</f>
        <v>0</v>
      </c>
    </row>
    <row r="32" spans="2:18" ht="14.25" customHeight="1" x14ac:dyDescent="0.2">
      <c r="B32" s="44"/>
      <c r="C32" s="283" t="s">
        <v>140</v>
      </c>
      <c r="D32" s="284"/>
      <c r="E32" s="284"/>
      <c r="F32" s="284"/>
      <c r="G32" s="284"/>
      <c r="H32" s="284"/>
      <c r="I32" s="285"/>
      <c r="J32" s="266" t="s">
        <v>103</v>
      </c>
      <c r="K32" s="267">
        <v>3</v>
      </c>
      <c r="L32" s="266" t="s">
        <v>138</v>
      </c>
      <c r="M32" s="52" t="s">
        <v>132</v>
      </c>
      <c r="N32" s="7"/>
      <c r="O32" s="7"/>
      <c r="P32" s="7"/>
      <c r="Q32" s="7"/>
    </row>
    <row r="33" spans="2:17" ht="14.25" customHeight="1" x14ac:dyDescent="0.2">
      <c r="B33" s="44"/>
      <c r="C33" s="286"/>
      <c r="D33" s="287"/>
      <c r="E33" s="287"/>
      <c r="F33" s="287"/>
      <c r="G33" s="287"/>
      <c r="H33" s="287"/>
      <c r="I33" s="288"/>
      <c r="J33" s="266"/>
      <c r="K33" s="268"/>
      <c r="L33" s="266"/>
      <c r="M33" s="52" t="s">
        <v>133</v>
      </c>
      <c r="N33" s="6">
        <f>O33+Q33</f>
        <v>21737.21</v>
      </c>
      <c r="O33" s="7">
        <v>21737.21</v>
      </c>
      <c r="P33" s="7">
        <v>20974.27</v>
      </c>
      <c r="Q33" s="7"/>
    </row>
    <row r="34" spans="2:17" ht="14.25" customHeight="1" x14ac:dyDescent="0.2">
      <c r="B34" s="44"/>
      <c r="C34" s="286"/>
      <c r="D34" s="287"/>
      <c r="E34" s="287"/>
      <c r="F34" s="287"/>
      <c r="G34" s="287"/>
      <c r="H34" s="287"/>
      <c r="I34" s="288"/>
      <c r="J34" s="266"/>
      <c r="K34" s="268"/>
      <c r="L34" s="266"/>
      <c r="M34" s="52" t="s">
        <v>134</v>
      </c>
      <c r="N34" s="7"/>
      <c r="O34" s="7"/>
      <c r="P34" s="7"/>
      <c r="Q34" s="7"/>
    </row>
    <row r="35" spans="2:17" ht="14.25" customHeight="1" x14ac:dyDescent="0.2">
      <c r="B35" s="44"/>
      <c r="C35" s="286"/>
      <c r="D35" s="287"/>
      <c r="E35" s="287"/>
      <c r="F35" s="287"/>
      <c r="G35" s="287"/>
      <c r="H35" s="287"/>
      <c r="I35" s="288"/>
      <c r="J35" s="266"/>
      <c r="K35" s="292"/>
      <c r="L35" s="266"/>
      <c r="M35" s="52" t="s">
        <v>76</v>
      </c>
      <c r="N35" s="6">
        <f>O35+Q35</f>
        <v>14491.42</v>
      </c>
      <c r="O35" s="6">
        <v>14491.42</v>
      </c>
      <c r="P35" s="6">
        <v>13982.81</v>
      </c>
      <c r="Q35" s="6"/>
    </row>
    <row r="36" spans="2:17" ht="14.25" customHeight="1" x14ac:dyDescent="0.2">
      <c r="B36" s="44"/>
      <c r="C36" s="286"/>
      <c r="D36" s="287"/>
      <c r="E36" s="287"/>
      <c r="F36" s="287"/>
      <c r="G36" s="287"/>
      <c r="H36" s="287"/>
      <c r="I36" s="288"/>
      <c r="J36" s="266"/>
      <c r="K36" s="292"/>
      <c r="L36" s="266"/>
      <c r="M36" s="52" t="s">
        <v>77</v>
      </c>
      <c r="N36" s="7"/>
      <c r="O36" s="7"/>
      <c r="P36" s="7"/>
      <c r="Q36" s="7"/>
    </row>
    <row r="37" spans="2:17" ht="14.25" customHeight="1" x14ac:dyDescent="0.2">
      <c r="B37" s="44"/>
      <c r="C37" s="286"/>
      <c r="D37" s="287"/>
      <c r="E37" s="287"/>
      <c r="F37" s="287"/>
      <c r="G37" s="287"/>
      <c r="H37" s="287"/>
      <c r="I37" s="288"/>
      <c r="J37" s="266"/>
      <c r="K37" s="292"/>
      <c r="L37" s="266"/>
      <c r="M37" s="52" t="s">
        <v>39</v>
      </c>
      <c r="N37" s="6"/>
      <c r="O37" s="6"/>
      <c r="P37" s="6"/>
      <c r="Q37" s="6"/>
    </row>
    <row r="38" spans="2:17" ht="14.25" customHeight="1" x14ac:dyDescent="0.2">
      <c r="B38" s="44"/>
      <c r="C38" s="286"/>
      <c r="D38" s="287"/>
      <c r="E38" s="287"/>
      <c r="F38" s="287"/>
      <c r="G38" s="287"/>
      <c r="H38" s="287"/>
      <c r="I38" s="288"/>
      <c r="J38" s="266"/>
      <c r="K38" s="292"/>
      <c r="L38" s="266"/>
      <c r="M38" s="52" t="s">
        <v>81</v>
      </c>
      <c r="N38" s="6"/>
      <c r="O38" s="6"/>
      <c r="P38" s="6"/>
      <c r="Q38" s="6"/>
    </row>
    <row r="39" spans="2:17" ht="14.25" customHeight="1" x14ac:dyDescent="0.2">
      <c r="B39" s="44"/>
      <c r="C39" s="286"/>
      <c r="D39" s="287"/>
      <c r="E39" s="287"/>
      <c r="F39" s="287"/>
      <c r="G39" s="287"/>
      <c r="H39" s="287"/>
      <c r="I39" s="288"/>
      <c r="J39" s="266"/>
      <c r="K39" s="292"/>
      <c r="L39" s="266"/>
      <c r="M39" s="52" t="s">
        <v>135</v>
      </c>
      <c r="N39" s="6"/>
      <c r="O39" s="6"/>
      <c r="P39" s="6"/>
      <c r="Q39" s="6"/>
    </row>
    <row r="40" spans="2:17" ht="14.25" customHeight="1" x14ac:dyDescent="0.2">
      <c r="B40" s="44"/>
      <c r="C40" s="289"/>
      <c r="D40" s="290"/>
      <c r="E40" s="290"/>
      <c r="F40" s="290"/>
      <c r="G40" s="290"/>
      <c r="H40" s="290"/>
      <c r="I40" s="291"/>
      <c r="J40" s="266"/>
      <c r="K40" s="293"/>
      <c r="L40" s="266"/>
      <c r="M40" s="52" t="s">
        <v>82</v>
      </c>
      <c r="N40" s="82">
        <f>SUM(N32:N39)</f>
        <v>36228.629999999997</v>
      </c>
      <c r="O40" s="82">
        <f t="shared" ref="O40:Q40" si="2">SUM(O32:O39)</f>
        <v>36228.629999999997</v>
      </c>
      <c r="P40" s="82">
        <f t="shared" si="2"/>
        <v>34957.08</v>
      </c>
      <c r="Q40" s="82">
        <f t="shared" si="2"/>
        <v>0</v>
      </c>
    </row>
    <row r="41" spans="2:17" ht="14.25" customHeight="1" x14ac:dyDescent="0.2">
      <c r="B41" s="44"/>
      <c r="C41" s="297" t="s">
        <v>141</v>
      </c>
      <c r="D41" s="298"/>
      <c r="E41" s="298"/>
      <c r="F41" s="298"/>
      <c r="G41" s="298"/>
      <c r="H41" s="298"/>
      <c r="I41" s="299"/>
      <c r="J41" s="294" t="s">
        <v>111</v>
      </c>
      <c r="K41" s="294">
        <v>2</v>
      </c>
      <c r="L41" s="307" t="s">
        <v>142</v>
      </c>
      <c r="M41" s="52" t="s">
        <v>132</v>
      </c>
      <c r="N41" s="6"/>
      <c r="O41" s="6"/>
      <c r="P41" s="7"/>
      <c r="Q41" s="7"/>
    </row>
    <row r="42" spans="2:17" ht="14.25" customHeight="1" x14ac:dyDescent="0.2">
      <c r="B42" s="44"/>
      <c r="C42" s="300"/>
      <c r="D42" s="301"/>
      <c r="E42" s="301"/>
      <c r="F42" s="301"/>
      <c r="G42" s="301"/>
      <c r="H42" s="301"/>
      <c r="I42" s="302"/>
      <c r="J42" s="295"/>
      <c r="K42" s="295"/>
      <c r="L42" s="308"/>
      <c r="M42" s="52" t="s">
        <v>133</v>
      </c>
      <c r="N42" s="6">
        <f>O42+Q42</f>
        <v>18323.22</v>
      </c>
      <c r="O42" s="6">
        <v>18323.22</v>
      </c>
      <c r="P42" s="7">
        <v>13932.07</v>
      </c>
      <c r="Q42" s="7"/>
    </row>
    <row r="43" spans="2:17" ht="14.25" customHeight="1" x14ac:dyDescent="0.2">
      <c r="B43" s="44"/>
      <c r="C43" s="300"/>
      <c r="D43" s="301"/>
      <c r="E43" s="301"/>
      <c r="F43" s="301"/>
      <c r="G43" s="301"/>
      <c r="H43" s="301"/>
      <c r="I43" s="302"/>
      <c r="J43" s="295"/>
      <c r="K43" s="295"/>
      <c r="L43" s="308"/>
      <c r="M43" s="52" t="s">
        <v>134</v>
      </c>
      <c r="N43" s="6"/>
      <c r="O43" s="6"/>
      <c r="P43" s="7"/>
      <c r="Q43" s="7"/>
    </row>
    <row r="44" spans="2:17" ht="14.25" customHeight="1" x14ac:dyDescent="0.2">
      <c r="B44" s="44"/>
      <c r="C44" s="300"/>
      <c r="D44" s="301"/>
      <c r="E44" s="301"/>
      <c r="F44" s="301"/>
      <c r="G44" s="301"/>
      <c r="H44" s="301"/>
      <c r="I44" s="302"/>
      <c r="J44" s="295"/>
      <c r="K44" s="292"/>
      <c r="L44" s="308"/>
      <c r="M44" s="52" t="s">
        <v>76</v>
      </c>
      <c r="N44" s="6">
        <f>O44+Q44</f>
        <v>4580.82</v>
      </c>
      <c r="O44" s="6">
        <v>4580.82</v>
      </c>
      <c r="P44" s="7">
        <v>3483.02</v>
      </c>
      <c r="Q44" s="7"/>
    </row>
    <row r="45" spans="2:17" ht="14.25" customHeight="1" x14ac:dyDescent="0.2">
      <c r="B45" s="44"/>
      <c r="C45" s="300"/>
      <c r="D45" s="301"/>
      <c r="E45" s="301"/>
      <c r="F45" s="301"/>
      <c r="G45" s="301"/>
      <c r="H45" s="301"/>
      <c r="I45" s="302"/>
      <c r="J45" s="295"/>
      <c r="K45" s="292"/>
      <c r="L45" s="308"/>
      <c r="M45" s="52" t="s">
        <v>77</v>
      </c>
      <c r="N45" s="6"/>
      <c r="O45" s="6"/>
      <c r="P45" s="7"/>
      <c r="Q45" s="7"/>
    </row>
    <row r="46" spans="2:17" ht="14.25" customHeight="1" x14ac:dyDescent="0.2">
      <c r="B46" s="44"/>
      <c r="C46" s="300"/>
      <c r="D46" s="301"/>
      <c r="E46" s="301"/>
      <c r="F46" s="301"/>
      <c r="G46" s="301"/>
      <c r="H46" s="301"/>
      <c r="I46" s="302"/>
      <c r="J46" s="295"/>
      <c r="K46" s="292"/>
      <c r="L46" s="308"/>
      <c r="M46" s="52" t="s">
        <v>39</v>
      </c>
      <c r="N46" s="6"/>
      <c r="O46" s="6"/>
      <c r="P46" s="7"/>
      <c r="Q46" s="7"/>
    </row>
    <row r="47" spans="2:17" ht="14.25" customHeight="1" x14ac:dyDescent="0.2">
      <c r="B47" s="44"/>
      <c r="C47" s="300"/>
      <c r="D47" s="301"/>
      <c r="E47" s="301"/>
      <c r="F47" s="301"/>
      <c r="G47" s="301"/>
      <c r="H47" s="301"/>
      <c r="I47" s="302"/>
      <c r="J47" s="295"/>
      <c r="K47" s="292"/>
      <c r="L47" s="308"/>
      <c r="M47" s="52" t="s">
        <v>81</v>
      </c>
      <c r="N47" s="6"/>
      <c r="O47" s="6"/>
      <c r="P47" s="7"/>
      <c r="Q47" s="7"/>
    </row>
    <row r="48" spans="2:17" ht="14.25" customHeight="1" x14ac:dyDescent="0.2">
      <c r="B48" s="44"/>
      <c r="C48" s="300"/>
      <c r="D48" s="301"/>
      <c r="E48" s="301"/>
      <c r="F48" s="301"/>
      <c r="G48" s="301"/>
      <c r="H48" s="301"/>
      <c r="I48" s="302"/>
      <c r="J48" s="295"/>
      <c r="K48" s="292"/>
      <c r="L48" s="308"/>
      <c r="M48" s="52" t="s">
        <v>135</v>
      </c>
      <c r="N48" s="6"/>
      <c r="O48" s="6"/>
      <c r="P48" s="7"/>
      <c r="Q48" s="7"/>
    </row>
    <row r="49" spans="2:20" ht="14.25" customHeight="1" x14ac:dyDescent="0.2">
      <c r="B49" s="44"/>
      <c r="C49" s="303"/>
      <c r="D49" s="304"/>
      <c r="E49" s="304"/>
      <c r="F49" s="304"/>
      <c r="G49" s="304"/>
      <c r="H49" s="304"/>
      <c r="I49" s="305"/>
      <c r="J49" s="306"/>
      <c r="K49" s="293"/>
      <c r="L49" s="308"/>
      <c r="M49" s="52" t="s">
        <v>82</v>
      </c>
      <c r="N49" s="82">
        <f>SUM(N41:N48)</f>
        <v>22904.04</v>
      </c>
      <c r="O49" s="82">
        <f>SUM(O41:O48)</f>
        <v>22904.04</v>
      </c>
      <c r="P49" s="82">
        <f>SUM(P41:P48)</f>
        <v>17415.09</v>
      </c>
      <c r="Q49" s="82">
        <f>SUM(Q41:Q48)</f>
        <v>0</v>
      </c>
    </row>
    <row r="50" spans="2:20" ht="12.75" customHeight="1" x14ac:dyDescent="0.2">
      <c r="B50" s="205"/>
      <c r="C50" s="283" t="s">
        <v>143</v>
      </c>
      <c r="D50" s="284"/>
      <c r="E50" s="284"/>
      <c r="F50" s="284"/>
      <c r="G50" s="284"/>
      <c r="H50" s="284"/>
      <c r="I50" s="285"/>
      <c r="J50" s="266" t="s">
        <v>144</v>
      </c>
      <c r="K50" s="267">
        <v>7</v>
      </c>
      <c r="L50" s="266" t="s">
        <v>145</v>
      </c>
      <c r="M50" s="52" t="s">
        <v>132</v>
      </c>
      <c r="N50" s="7"/>
      <c r="O50" s="7"/>
      <c r="P50" s="7"/>
      <c r="Q50" s="7"/>
      <c r="R50" s="280"/>
      <c r="S50" s="281"/>
      <c r="T50" s="281"/>
    </row>
    <row r="51" spans="2:20" ht="12.75" customHeight="1" x14ac:dyDescent="0.2">
      <c r="B51" s="206"/>
      <c r="C51" s="286"/>
      <c r="D51" s="287"/>
      <c r="E51" s="287"/>
      <c r="F51" s="287"/>
      <c r="G51" s="287"/>
      <c r="H51" s="287"/>
      <c r="I51" s="288"/>
      <c r="J51" s="266"/>
      <c r="K51" s="268"/>
      <c r="L51" s="266"/>
      <c r="M51" s="52" t="s">
        <v>133</v>
      </c>
      <c r="N51" s="7">
        <f>+O51+Q51</f>
        <v>56026.78</v>
      </c>
      <c r="O51" s="7">
        <v>56026.78</v>
      </c>
      <c r="P51" s="7">
        <v>37407.17</v>
      </c>
      <c r="Q51" s="7"/>
      <c r="R51" s="280"/>
      <c r="S51" s="281"/>
      <c r="T51" s="281"/>
    </row>
    <row r="52" spans="2:20" ht="12.75" customHeight="1" x14ac:dyDescent="0.2">
      <c r="B52" s="206"/>
      <c r="C52" s="286"/>
      <c r="D52" s="287"/>
      <c r="E52" s="287"/>
      <c r="F52" s="287"/>
      <c r="G52" s="287"/>
      <c r="H52" s="287"/>
      <c r="I52" s="288"/>
      <c r="J52" s="266"/>
      <c r="K52" s="268"/>
      <c r="L52" s="266"/>
      <c r="M52" s="52" t="s">
        <v>134</v>
      </c>
      <c r="N52" s="7"/>
      <c r="O52" s="7"/>
      <c r="P52" s="7"/>
      <c r="Q52" s="7"/>
      <c r="R52" s="280"/>
      <c r="S52" s="281"/>
      <c r="T52" s="281"/>
    </row>
    <row r="53" spans="2:20" ht="12.75" customHeight="1" x14ac:dyDescent="0.2">
      <c r="B53" s="206"/>
      <c r="C53" s="286"/>
      <c r="D53" s="287"/>
      <c r="E53" s="287"/>
      <c r="F53" s="287"/>
      <c r="G53" s="287"/>
      <c r="H53" s="287"/>
      <c r="I53" s="288"/>
      <c r="J53" s="266"/>
      <c r="K53" s="292"/>
      <c r="L53" s="266"/>
      <c r="M53" s="52" t="s">
        <v>76</v>
      </c>
      <c r="N53" s="7">
        <f>+O53</f>
        <v>14006.7</v>
      </c>
      <c r="O53" s="7">
        <v>14006.7</v>
      </c>
      <c r="P53" s="7">
        <v>9351.81</v>
      </c>
      <c r="Q53" s="7"/>
    </row>
    <row r="54" spans="2:20" ht="12.75" customHeight="1" x14ac:dyDescent="0.2">
      <c r="B54" s="206"/>
      <c r="C54" s="286"/>
      <c r="D54" s="287"/>
      <c r="E54" s="287"/>
      <c r="F54" s="287"/>
      <c r="G54" s="287"/>
      <c r="H54" s="287"/>
      <c r="I54" s="288"/>
      <c r="J54" s="266"/>
      <c r="K54" s="292"/>
      <c r="L54" s="266"/>
      <c r="M54" s="52" t="s">
        <v>77</v>
      </c>
      <c r="N54" s="6"/>
      <c r="O54" s="6"/>
      <c r="P54" s="6"/>
      <c r="Q54" s="6"/>
    </row>
    <row r="55" spans="2:20" ht="12.75" customHeight="1" x14ac:dyDescent="0.2">
      <c r="B55" s="206"/>
      <c r="C55" s="286"/>
      <c r="D55" s="287"/>
      <c r="E55" s="287"/>
      <c r="F55" s="287"/>
      <c r="G55" s="287"/>
      <c r="H55" s="287"/>
      <c r="I55" s="288"/>
      <c r="J55" s="266"/>
      <c r="K55" s="292"/>
      <c r="L55" s="266"/>
      <c r="M55" s="52" t="s">
        <v>39</v>
      </c>
      <c r="N55" s="6"/>
      <c r="O55" s="6"/>
      <c r="P55" s="6"/>
      <c r="Q55" s="6"/>
    </row>
    <row r="56" spans="2:20" ht="12.75" customHeight="1" x14ac:dyDescent="0.2">
      <c r="B56" s="206"/>
      <c r="C56" s="286"/>
      <c r="D56" s="287"/>
      <c r="E56" s="287"/>
      <c r="F56" s="287"/>
      <c r="G56" s="287"/>
      <c r="H56" s="287"/>
      <c r="I56" s="288"/>
      <c r="J56" s="266"/>
      <c r="K56" s="292"/>
      <c r="L56" s="266"/>
      <c r="M56" s="52" t="s">
        <v>81</v>
      </c>
      <c r="N56" s="6"/>
      <c r="O56" s="6"/>
      <c r="P56" s="6"/>
      <c r="Q56" s="6"/>
    </row>
    <row r="57" spans="2:20" ht="12.75" customHeight="1" x14ac:dyDescent="0.2">
      <c r="B57" s="206"/>
      <c r="C57" s="286"/>
      <c r="D57" s="287"/>
      <c r="E57" s="287"/>
      <c r="F57" s="287"/>
      <c r="G57" s="287"/>
      <c r="H57" s="287"/>
      <c r="I57" s="288"/>
      <c r="J57" s="266"/>
      <c r="K57" s="292"/>
      <c r="L57" s="266"/>
      <c r="M57" s="52" t="s">
        <v>135</v>
      </c>
      <c r="N57" s="6"/>
      <c r="O57" s="6"/>
      <c r="P57" s="6"/>
      <c r="Q57" s="6"/>
    </row>
    <row r="58" spans="2:20" ht="12.75" customHeight="1" x14ac:dyDescent="0.2">
      <c r="B58" s="207"/>
      <c r="C58" s="289"/>
      <c r="D58" s="290"/>
      <c r="E58" s="290"/>
      <c r="F58" s="290"/>
      <c r="G58" s="290"/>
      <c r="H58" s="290"/>
      <c r="I58" s="291"/>
      <c r="J58" s="266"/>
      <c r="K58" s="293"/>
      <c r="L58" s="266"/>
      <c r="M58" s="52" t="s">
        <v>82</v>
      </c>
      <c r="N58" s="82">
        <f>+N51+N53</f>
        <v>70033.48</v>
      </c>
      <c r="O58" s="82">
        <f t="shared" ref="O58:Q58" si="3">+O51+O53</f>
        <v>70033.48</v>
      </c>
      <c r="P58" s="82">
        <f t="shared" si="3"/>
        <v>46758.979999999996</v>
      </c>
      <c r="Q58" s="82">
        <f t="shared" si="3"/>
        <v>0</v>
      </c>
    </row>
    <row r="59" spans="2:20" ht="12.75" customHeight="1" x14ac:dyDescent="0.2">
      <c r="B59" s="44"/>
      <c r="C59" s="283" t="s">
        <v>146</v>
      </c>
      <c r="D59" s="284"/>
      <c r="E59" s="284"/>
      <c r="F59" s="284"/>
      <c r="G59" s="284"/>
      <c r="H59" s="284"/>
      <c r="I59" s="285"/>
      <c r="J59" s="266" t="s">
        <v>147</v>
      </c>
      <c r="K59" s="294">
        <v>2</v>
      </c>
      <c r="L59" s="296" t="s">
        <v>148</v>
      </c>
      <c r="M59" s="52" t="s">
        <v>132</v>
      </c>
      <c r="N59" s="7"/>
      <c r="O59" s="7"/>
      <c r="P59" s="7"/>
      <c r="Q59" s="7"/>
      <c r="R59" s="31"/>
      <c r="S59" s="31"/>
    </row>
    <row r="60" spans="2:20" ht="12.75" customHeight="1" x14ac:dyDescent="0.2">
      <c r="B60" s="44"/>
      <c r="C60" s="286"/>
      <c r="D60" s="287"/>
      <c r="E60" s="287"/>
      <c r="F60" s="287"/>
      <c r="G60" s="287"/>
      <c r="H60" s="287"/>
      <c r="I60" s="288"/>
      <c r="J60" s="266"/>
      <c r="K60" s="295"/>
      <c r="L60" s="296"/>
      <c r="M60" s="52" t="s">
        <v>133</v>
      </c>
      <c r="N60" s="7">
        <f>+O60</f>
        <v>35806.629999999997</v>
      </c>
      <c r="O60" s="7">
        <v>35806.629999999997</v>
      </c>
      <c r="P60" s="7"/>
      <c r="Q60" s="7"/>
      <c r="R60" s="31"/>
      <c r="S60" s="31"/>
    </row>
    <row r="61" spans="2:20" ht="12.75" customHeight="1" x14ac:dyDescent="0.2">
      <c r="B61" s="44"/>
      <c r="C61" s="286"/>
      <c r="D61" s="287"/>
      <c r="E61" s="287"/>
      <c r="F61" s="287"/>
      <c r="G61" s="287"/>
      <c r="H61" s="287"/>
      <c r="I61" s="288"/>
      <c r="J61" s="266"/>
      <c r="K61" s="295"/>
      <c r="L61" s="296"/>
      <c r="M61" s="52" t="s">
        <v>134</v>
      </c>
      <c r="N61" s="7"/>
      <c r="O61" s="7"/>
      <c r="P61" s="7"/>
      <c r="Q61" s="7"/>
      <c r="R61" s="31"/>
      <c r="S61" s="31"/>
    </row>
    <row r="62" spans="2:20" ht="12.75" customHeight="1" x14ac:dyDescent="0.2">
      <c r="B62" s="44"/>
      <c r="C62" s="286"/>
      <c r="D62" s="287"/>
      <c r="E62" s="287"/>
      <c r="F62" s="287"/>
      <c r="G62" s="287"/>
      <c r="H62" s="287"/>
      <c r="I62" s="288"/>
      <c r="J62" s="266"/>
      <c r="K62" s="292"/>
      <c r="L62" s="296"/>
      <c r="M62" s="52" t="s">
        <v>76</v>
      </c>
      <c r="N62" s="7"/>
      <c r="O62" s="7"/>
      <c r="P62" s="7"/>
      <c r="Q62" s="7"/>
      <c r="R62" s="31"/>
      <c r="S62" s="31"/>
    </row>
    <row r="63" spans="2:20" ht="12.75" customHeight="1" x14ac:dyDescent="0.2">
      <c r="B63" s="44"/>
      <c r="C63" s="286"/>
      <c r="D63" s="287"/>
      <c r="E63" s="287"/>
      <c r="F63" s="287"/>
      <c r="G63" s="287"/>
      <c r="H63" s="287"/>
      <c r="I63" s="288"/>
      <c r="J63" s="266"/>
      <c r="K63" s="292"/>
      <c r="L63" s="296"/>
      <c r="M63" s="52" t="s">
        <v>77</v>
      </c>
      <c r="N63" s="6"/>
      <c r="O63" s="6"/>
      <c r="P63" s="6"/>
      <c r="Q63" s="6"/>
      <c r="R63" s="31"/>
      <c r="S63" s="31"/>
    </row>
    <row r="64" spans="2:20" ht="12.75" customHeight="1" x14ac:dyDescent="0.2">
      <c r="B64" s="44"/>
      <c r="C64" s="286"/>
      <c r="D64" s="287"/>
      <c r="E64" s="287"/>
      <c r="F64" s="287"/>
      <c r="G64" s="287"/>
      <c r="H64" s="287"/>
      <c r="I64" s="288"/>
      <c r="J64" s="266"/>
      <c r="K64" s="292"/>
      <c r="L64" s="296"/>
      <c r="M64" s="52" t="s">
        <v>39</v>
      </c>
      <c r="N64" s="6"/>
      <c r="O64" s="6"/>
      <c r="P64" s="6"/>
      <c r="Q64" s="6"/>
      <c r="R64" s="31"/>
      <c r="S64" s="31"/>
    </row>
    <row r="65" spans="2:20" ht="12.75" customHeight="1" x14ac:dyDescent="0.2">
      <c r="B65" s="44"/>
      <c r="C65" s="286"/>
      <c r="D65" s="287"/>
      <c r="E65" s="287"/>
      <c r="F65" s="287"/>
      <c r="G65" s="287"/>
      <c r="H65" s="287"/>
      <c r="I65" s="288"/>
      <c r="J65" s="266"/>
      <c r="K65" s="292"/>
      <c r="L65" s="296"/>
      <c r="M65" s="52" t="s">
        <v>81</v>
      </c>
      <c r="N65" s="6"/>
      <c r="O65" s="6"/>
      <c r="P65" s="6"/>
      <c r="Q65" s="6"/>
      <c r="R65" s="31"/>
      <c r="S65" s="31"/>
    </row>
    <row r="66" spans="2:20" ht="12.75" customHeight="1" x14ac:dyDescent="0.2">
      <c r="B66" s="44"/>
      <c r="C66" s="286"/>
      <c r="D66" s="287"/>
      <c r="E66" s="287"/>
      <c r="F66" s="287"/>
      <c r="G66" s="287"/>
      <c r="H66" s="287"/>
      <c r="I66" s="288"/>
      <c r="J66" s="266"/>
      <c r="K66" s="292"/>
      <c r="L66" s="296"/>
      <c r="M66" s="52" t="s">
        <v>135</v>
      </c>
      <c r="N66" s="6"/>
      <c r="O66" s="6"/>
      <c r="P66" s="6"/>
      <c r="Q66" s="6"/>
      <c r="R66" s="31"/>
      <c r="S66" s="31"/>
    </row>
    <row r="67" spans="2:20" ht="12.75" customHeight="1" x14ac:dyDescent="0.2">
      <c r="B67" s="44"/>
      <c r="C67" s="289"/>
      <c r="D67" s="290"/>
      <c r="E67" s="290"/>
      <c r="F67" s="290"/>
      <c r="G67" s="290"/>
      <c r="H67" s="290"/>
      <c r="I67" s="291"/>
      <c r="J67" s="266"/>
      <c r="K67" s="293"/>
      <c r="L67" s="296"/>
      <c r="M67" s="52" t="s">
        <v>82</v>
      </c>
      <c r="N67" s="82">
        <f>+N60</f>
        <v>35806.629999999997</v>
      </c>
      <c r="O67" s="82">
        <f t="shared" ref="O67:Q67" si="4">+O60</f>
        <v>35806.629999999997</v>
      </c>
      <c r="P67" s="82">
        <f t="shared" si="4"/>
        <v>0</v>
      </c>
      <c r="Q67" s="82">
        <f t="shared" si="4"/>
        <v>0</v>
      </c>
      <c r="R67" s="31"/>
      <c r="S67" s="31"/>
    </row>
    <row r="68" spans="2:20" ht="12.75" customHeight="1" x14ac:dyDescent="0.2">
      <c r="B68" s="205"/>
      <c r="C68" s="283" t="s">
        <v>149</v>
      </c>
      <c r="D68" s="284"/>
      <c r="E68" s="284"/>
      <c r="F68" s="284"/>
      <c r="G68" s="284"/>
      <c r="H68" s="284"/>
      <c r="I68" s="285"/>
      <c r="J68" s="266" t="s">
        <v>150</v>
      </c>
      <c r="K68" s="267">
        <v>7</v>
      </c>
      <c r="L68" s="266" t="s">
        <v>151</v>
      </c>
      <c r="M68" s="52" t="s">
        <v>132</v>
      </c>
      <c r="N68" s="7"/>
      <c r="O68" s="7"/>
      <c r="P68" s="7"/>
      <c r="Q68" s="7"/>
      <c r="R68" s="280"/>
      <c r="S68" s="281"/>
      <c r="T68" s="281"/>
    </row>
    <row r="69" spans="2:20" ht="12.75" customHeight="1" x14ac:dyDescent="0.2">
      <c r="B69" s="206"/>
      <c r="C69" s="286"/>
      <c r="D69" s="287"/>
      <c r="E69" s="287"/>
      <c r="F69" s="287"/>
      <c r="G69" s="287"/>
      <c r="H69" s="287"/>
      <c r="I69" s="288"/>
      <c r="J69" s="266"/>
      <c r="K69" s="268"/>
      <c r="L69" s="266"/>
      <c r="M69" s="52" t="s">
        <v>133</v>
      </c>
      <c r="N69" s="7">
        <f>O69+Q69</f>
        <v>545799.34</v>
      </c>
      <c r="O69" s="7">
        <v>38919.339999999997</v>
      </c>
      <c r="P69" s="7">
        <v>38363.129999999997</v>
      </c>
      <c r="Q69" s="7">
        <v>506880</v>
      </c>
      <c r="R69" s="280"/>
      <c r="S69" s="281"/>
      <c r="T69" s="281"/>
    </row>
    <row r="70" spans="2:20" ht="12.75" customHeight="1" x14ac:dyDescent="0.2">
      <c r="B70" s="206"/>
      <c r="C70" s="286"/>
      <c r="D70" s="287"/>
      <c r="E70" s="287"/>
      <c r="F70" s="287"/>
      <c r="G70" s="287"/>
      <c r="H70" s="287"/>
      <c r="I70" s="288"/>
      <c r="J70" s="266"/>
      <c r="K70" s="268"/>
      <c r="L70" s="266"/>
      <c r="M70" s="52" t="s">
        <v>134</v>
      </c>
      <c r="N70" s="7"/>
      <c r="O70" s="7"/>
      <c r="P70" s="7"/>
      <c r="Q70" s="7"/>
      <c r="R70" s="280"/>
      <c r="S70" s="281"/>
      <c r="T70" s="281"/>
    </row>
    <row r="71" spans="2:20" ht="12.75" customHeight="1" x14ac:dyDescent="0.2">
      <c r="B71" s="206"/>
      <c r="C71" s="286"/>
      <c r="D71" s="287"/>
      <c r="E71" s="287"/>
      <c r="F71" s="287"/>
      <c r="G71" s="287"/>
      <c r="H71" s="287"/>
      <c r="I71" s="288"/>
      <c r="J71" s="266"/>
      <c r="K71" s="292"/>
      <c r="L71" s="266"/>
      <c r="M71" s="52" t="s">
        <v>76</v>
      </c>
      <c r="N71" s="7"/>
      <c r="O71" s="7"/>
      <c r="P71" s="7"/>
      <c r="Q71" s="7"/>
    </row>
    <row r="72" spans="2:20" ht="12.75" customHeight="1" x14ac:dyDescent="0.2">
      <c r="B72" s="206"/>
      <c r="C72" s="286"/>
      <c r="D72" s="287"/>
      <c r="E72" s="287"/>
      <c r="F72" s="287"/>
      <c r="G72" s="287"/>
      <c r="H72" s="287"/>
      <c r="I72" s="288"/>
      <c r="J72" s="266"/>
      <c r="K72" s="292"/>
      <c r="L72" s="266"/>
      <c r="M72" s="52" t="s">
        <v>77</v>
      </c>
      <c r="N72" s="6">
        <f>O72+Q72</f>
        <v>106444.8</v>
      </c>
      <c r="O72" s="6"/>
      <c r="P72" s="6"/>
      <c r="Q72" s="6">
        <v>106444.8</v>
      </c>
    </row>
    <row r="73" spans="2:20" ht="12.75" customHeight="1" x14ac:dyDescent="0.2">
      <c r="B73" s="206"/>
      <c r="C73" s="286"/>
      <c r="D73" s="287"/>
      <c r="E73" s="287"/>
      <c r="F73" s="287"/>
      <c r="G73" s="287"/>
      <c r="H73" s="287"/>
      <c r="I73" s="288"/>
      <c r="J73" s="266"/>
      <c r="K73" s="292"/>
      <c r="L73" s="266"/>
      <c r="M73" s="52" t="s">
        <v>39</v>
      </c>
      <c r="N73" s="6"/>
      <c r="O73" s="6"/>
      <c r="P73" s="6"/>
      <c r="Q73" s="6"/>
    </row>
    <row r="74" spans="2:20" ht="12.75" customHeight="1" x14ac:dyDescent="0.2">
      <c r="B74" s="206"/>
      <c r="C74" s="286"/>
      <c r="D74" s="287"/>
      <c r="E74" s="287"/>
      <c r="F74" s="287"/>
      <c r="G74" s="287"/>
      <c r="H74" s="287"/>
      <c r="I74" s="288"/>
      <c r="J74" s="266"/>
      <c r="K74" s="292"/>
      <c r="L74" s="266"/>
      <c r="M74" s="52" t="s">
        <v>81</v>
      </c>
      <c r="N74" s="6"/>
      <c r="O74" s="6"/>
      <c r="P74" s="6"/>
      <c r="Q74" s="6"/>
    </row>
    <row r="75" spans="2:20" ht="12.75" customHeight="1" x14ac:dyDescent="0.2">
      <c r="B75" s="206"/>
      <c r="C75" s="286"/>
      <c r="D75" s="287"/>
      <c r="E75" s="287"/>
      <c r="F75" s="287"/>
      <c r="G75" s="287"/>
      <c r="H75" s="287"/>
      <c r="I75" s="288"/>
      <c r="J75" s="266"/>
      <c r="K75" s="292"/>
      <c r="L75" s="266"/>
      <c r="M75" s="52" t="s">
        <v>135</v>
      </c>
      <c r="N75" s="6"/>
      <c r="O75" s="6"/>
      <c r="P75" s="6"/>
      <c r="Q75" s="6"/>
    </row>
    <row r="76" spans="2:20" ht="12.75" customHeight="1" x14ac:dyDescent="0.2">
      <c r="B76" s="207"/>
      <c r="C76" s="289"/>
      <c r="D76" s="290"/>
      <c r="E76" s="290"/>
      <c r="F76" s="290"/>
      <c r="G76" s="290"/>
      <c r="H76" s="290"/>
      <c r="I76" s="291"/>
      <c r="J76" s="266"/>
      <c r="K76" s="293"/>
      <c r="L76" s="266"/>
      <c r="M76" s="52" t="s">
        <v>82</v>
      </c>
      <c r="N76" s="82">
        <f>SUM(N68:N75)</f>
        <v>652244.14</v>
      </c>
      <c r="O76" s="82">
        <f t="shared" ref="O76:Q76" si="5">SUM(O68:O75)</f>
        <v>38919.339999999997</v>
      </c>
      <c r="P76" s="82">
        <f t="shared" si="5"/>
        <v>38363.129999999997</v>
      </c>
      <c r="Q76" s="82">
        <f t="shared" si="5"/>
        <v>613324.80000000005</v>
      </c>
    </row>
    <row r="77" spans="2:20" ht="12.75" customHeight="1" x14ac:dyDescent="0.2">
      <c r="B77" s="205"/>
      <c r="C77" s="283" t="s">
        <v>152</v>
      </c>
      <c r="D77" s="284"/>
      <c r="E77" s="284"/>
      <c r="F77" s="284"/>
      <c r="G77" s="284"/>
      <c r="H77" s="284"/>
      <c r="I77" s="285"/>
      <c r="J77" s="266" t="s">
        <v>153</v>
      </c>
      <c r="K77" s="267">
        <v>26</v>
      </c>
      <c r="L77" s="266" t="s">
        <v>151</v>
      </c>
      <c r="M77" s="52" t="s">
        <v>132</v>
      </c>
      <c r="N77" s="7"/>
      <c r="O77" s="7"/>
      <c r="P77" s="7"/>
      <c r="Q77" s="7"/>
      <c r="R77" s="280"/>
      <c r="S77" s="281"/>
      <c r="T77" s="281"/>
    </row>
    <row r="78" spans="2:20" ht="12.75" customHeight="1" x14ac:dyDescent="0.2">
      <c r="B78" s="206"/>
      <c r="C78" s="286"/>
      <c r="D78" s="287"/>
      <c r="E78" s="287"/>
      <c r="F78" s="287"/>
      <c r="G78" s="287"/>
      <c r="H78" s="287"/>
      <c r="I78" s="288"/>
      <c r="J78" s="266"/>
      <c r="K78" s="268"/>
      <c r="L78" s="266"/>
      <c r="M78" s="52" t="s">
        <v>133</v>
      </c>
      <c r="N78" s="7">
        <f>O78+Q78</f>
        <v>626975.93000000005</v>
      </c>
      <c r="O78" s="7">
        <v>110199.11</v>
      </c>
      <c r="P78" s="7" t="s">
        <v>154</v>
      </c>
      <c r="Q78" s="7">
        <v>516776.82</v>
      </c>
      <c r="R78" s="280"/>
      <c r="S78" s="281"/>
      <c r="T78" s="281"/>
    </row>
    <row r="79" spans="2:20" ht="12.75" customHeight="1" x14ac:dyDescent="0.2">
      <c r="B79" s="206"/>
      <c r="C79" s="286"/>
      <c r="D79" s="287"/>
      <c r="E79" s="287"/>
      <c r="F79" s="287"/>
      <c r="G79" s="287"/>
      <c r="H79" s="287"/>
      <c r="I79" s="288"/>
      <c r="J79" s="266"/>
      <c r="K79" s="268"/>
      <c r="L79" s="266"/>
      <c r="M79" s="52" t="s">
        <v>134</v>
      </c>
      <c r="N79" s="7"/>
      <c r="O79" s="7"/>
      <c r="P79" s="7"/>
      <c r="Q79" s="7"/>
      <c r="R79" s="280"/>
      <c r="S79" s="281"/>
      <c r="T79" s="281"/>
    </row>
    <row r="80" spans="2:20" ht="12.75" customHeight="1" x14ac:dyDescent="0.2">
      <c r="B80" s="206"/>
      <c r="C80" s="286"/>
      <c r="D80" s="287"/>
      <c r="E80" s="287"/>
      <c r="F80" s="287"/>
      <c r="G80" s="287"/>
      <c r="H80" s="287"/>
      <c r="I80" s="288"/>
      <c r="J80" s="266"/>
      <c r="K80" s="292"/>
      <c r="L80" s="266"/>
      <c r="M80" s="52" t="s">
        <v>76</v>
      </c>
      <c r="N80" s="7"/>
      <c r="O80" s="7"/>
      <c r="P80" s="7"/>
      <c r="Q80" s="7"/>
    </row>
    <row r="81" spans="2:17" ht="12.75" customHeight="1" x14ac:dyDescent="0.2">
      <c r="B81" s="206"/>
      <c r="C81" s="286"/>
      <c r="D81" s="287"/>
      <c r="E81" s="287"/>
      <c r="F81" s="287"/>
      <c r="G81" s="287"/>
      <c r="H81" s="287"/>
      <c r="I81" s="288"/>
      <c r="J81" s="266"/>
      <c r="K81" s="292"/>
      <c r="L81" s="266"/>
      <c r="M81" s="52" t="s">
        <v>77</v>
      </c>
      <c r="N81" s="6">
        <f>O81+Q81</f>
        <v>111671.29999999999</v>
      </c>
      <c r="O81" s="6">
        <v>3147.9</v>
      </c>
      <c r="P81" s="6"/>
      <c r="Q81" s="6">
        <v>108523.4</v>
      </c>
    </row>
    <row r="82" spans="2:17" ht="12.75" customHeight="1" x14ac:dyDescent="0.2">
      <c r="B82" s="206"/>
      <c r="C82" s="286"/>
      <c r="D82" s="287"/>
      <c r="E82" s="287"/>
      <c r="F82" s="287"/>
      <c r="G82" s="287"/>
      <c r="H82" s="287"/>
      <c r="I82" s="288"/>
      <c r="J82" s="266"/>
      <c r="K82" s="292"/>
      <c r="L82" s="266"/>
      <c r="M82" s="52" t="s">
        <v>39</v>
      </c>
      <c r="N82" s="6"/>
      <c r="O82" s="6"/>
      <c r="P82" s="6"/>
      <c r="Q82" s="6"/>
    </row>
    <row r="83" spans="2:17" ht="12.75" customHeight="1" x14ac:dyDescent="0.2">
      <c r="B83" s="206"/>
      <c r="C83" s="286"/>
      <c r="D83" s="287"/>
      <c r="E83" s="287"/>
      <c r="F83" s="287"/>
      <c r="G83" s="287"/>
      <c r="H83" s="287"/>
      <c r="I83" s="288"/>
      <c r="J83" s="266"/>
      <c r="K83" s="292"/>
      <c r="L83" s="266"/>
      <c r="M83" s="52" t="s">
        <v>81</v>
      </c>
      <c r="N83" s="6"/>
      <c r="O83" s="6"/>
      <c r="P83" s="6"/>
      <c r="Q83" s="6"/>
    </row>
    <row r="84" spans="2:17" ht="12.75" customHeight="1" x14ac:dyDescent="0.2">
      <c r="B84" s="206"/>
      <c r="C84" s="286"/>
      <c r="D84" s="287"/>
      <c r="E84" s="287"/>
      <c r="F84" s="287"/>
      <c r="G84" s="287"/>
      <c r="H84" s="287"/>
      <c r="I84" s="288"/>
      <c r="J84" s="266"/>
      <c r="K84" s="292"/>
      <c r="L84" s="266"/>
      <c r="M84" s="52" t="s">
        <v>135</v>
      </c>
      <c r="N84" s="6">
        <f>O84+Q84</f>
        <v>0</v>
      </c>
      <c r="O84" s="6"/>
      <c r="P84" s="6"/>
      <c r="Q84" s="6"/>
    </row>
    <row r="85" spans="2:17" ht="12.75" customHeight="1" x14ac:dyDescent="0.2">
      <c r="B85" s="207"/>
      <c r="C85" s="289"/>
      <c r="D85" s="290"/>
      <c r="E85" s="290"/>
      <c r="F85" s="290"/>
      <c r="G85" s="290"/>
      <c r="H85" s="290"/>
      <c r="I85" s="291"/>
      <c r="J85" s="266"/>
      <c r="K85" s="293"/>
      <c r="L85" s="266"/>
      <c r="M85" s="52" t="s">
        <v>82</v>
      </c>
      <c r="N85" s="82">
        <f>SUM(N77:N84)</f>
        <v>738647.23</v>
      </c>
      <c r="O85" s="82">
        <f t="shared" ref="O85:Q85" si="6">SUM(O77:O84)</f>
        <v>113347.01</v>
      </c>
      <c r="P85" s="82">
        <v>93849.7</v>
      </c>
      <c r="Q85" s="82">
        <f t="shared" si="6"/>
        <v>625300.22</v>
      </c>
    </row>
    <row r="86" spans="2:17" ht="12.75" customHeight="1" x14ac:dyDescent="0.2">
      <c r="B86" s="29"/>
      <c r="C86" s="283" t="s">
        <v>155</v>
      </c>
      <c r="D86" s="284"/>
      <c r="E86" s="284"/>
      <c r="F86" s="284"/>
      <c r="G86" s="284"/>
      <c r="H86" s="284"/>
      <c r="I86" s="285"/>
      <c r="J86" s="266" t="s">
        <v>156</v>
      </c>
      <c r="K86" s="294">
        <v>5</v>
      </c>
      <c r="L86" s="296" t="s">
        <v>157</v>
      </c>
      <c r="M86" s="52" t="s">
        <v>132</v>
      </c>
      <c r="N86" s="7"/>
      <c r="O86" s="7"/>
      <c r="P86" s="7"/>
      <c r="Q86" s="7"/>
    </row>
    <row r="87" spans="2:17" ht="12.75" customHeight="1" x14ac:dyDescent="0.2">
      <c r="B87" s="29"/>
      <c r="C87" s="286"/>
      <c r="D87" s="287"/>
      <c r="E87" s="287"/>
      <c r="F87" s="287"/>
      <c r="G87" s="287"/>
      <c r="H87" s="287"/>
      <c r="I87" s="288"/>
      <c r="J87" s="266"/>
      <c r="K87" s="295"/>
      <c r="L87" s="296"/>
      <c r="M87" s="52" t="s">
        <v>133</v>
      </c>
      <c r="N87" s="7">
        <f>+O87+Q87</f>
        <v>2867.88</v>
      </c>
      <c r="O87" s="7">
        <v>2867.88</v>
      </c>
      <c r="P87" s="7">
        <v>2826.95</v>
      </c>
      <c r="Q87" s="7"/>
    </row>
    <row r="88" spans="2:17" s="28" customFormat="1" ht="12.75" customHeight="1" x14ac:dyDescent="0.25">
      <c r="C88" s="286"/>
      <c r="D88" s="287"/>
      <c r="E88" s="287"/>
      <c r="F88" s="287"/>
      <c r="G88" s="287"/>
      <c r="H88" s="287"/>
      <c r="I88" s="288"/>
      <c r="J88" s="266"/>
      <c r="K88" s="295"/>
      <c r="L88" s="296"/>
      <c r="M88" s="52" t="s">
        <v>134</v>
      </c>
      <c r="N88" s="7"/>
      <c r="O88" s="7"/>
      <c r="P88" s="7"/>
      <c r="Q88" s="7"/>
    </row>
    <row r="89" spans="2:17" s="28" customFormat="1" x14ac:dyDescent="0.25">
      <c r="C89" s="286"/>
      <c r="D89" s="287"/>
      <c r="E89" s="287"/>
      <c r="F89" s="287"/>
      <c r="G89" s="287"/>
      <c r="H89" s="287"/>
      <c r="I89" s="288"/>
      <c r="J89" s="266"/>
      <c r="K89" s="292"/>
      <c r="L89" s="296"/>
      <c r="M89" s="52" t="s">
        <v>76</v>
      </c>
      <c r="N89" s="7"/>
      <c r="O89" s="7"/>
      <c r="P89" s="7"/>
      <c r="Q89" s="7"/>
    </row>
    <row r="90" spans="2:17" ht="15" customHeight="1" x14ac:dyDescent="0.2">
      <c r="C90" s="286"/>
      <c r="D90" s="287"/>
      <c r="E90" s="287"/>
      <c r="F90" s="287"/>
      <c r="G90" s="287"/>
      <c r="H90" s="287"/>
      <c r="I90" s="288"/>
      <c r="J90" s="266"/>
      <c r="K90" s="292"/>
      <c r="L90" s="296"/>
      <c r="M90" s="52" t="s">
        <v>77</v>
      </c>
      <c r="N90" s="6"/>
      <c r="O90" s="6"/>
      <c r="P90" s="6"/>
      <c r="Q90" s="6"/>
    </row>
    <row r="91" spans="2:17" x14ac:dyDescent="0.2">
      <c r="C91" s="286"/>
      <c r="D91" s="287"/>
      <c r="E91" s="287"/>
      <c r="F91" s="287"/>
      <c r="G91" s="287"/>
      <c r="H91" s="287"/>
      <c r="I91" s="288"/>
      <c r="J91" s="266"/>
      <c r="K91" s="292"/>
      <c r="L91" s="296"/>
      <c r="M91" s="52" t="s">
        <v>39</v>
      </c>
      <c r="N91" s="6"/>
      <c r="O91" s="6"/>
      <c r="P91" s="6"/>
      <c r="Q91" s="6"/>
    </row>
    <row r="92" spans="2:17" x14ac:dyDescent="0.2">
      <c r="C92" s="286"/>
      <c r="D92" s="287"/>
      <c r="E92" s="287"/>
      <c r="F92" s="287"/>
      <c r="G92" s="287"/>
      <c r="H92" s="287"/>
      <c r="I92" s="288"/>
      <c r="J92" s="266"/>
      <c r="K92" s="292"/>
      <c r="L92" s="296"/>
      <c r="M92" s="52" t="s">
        <v>81</v>
      </c>
      <c r="N92" s="6"/>
      <c r="O92" s="6"/>
      <c r="P92" s="6"/>
      <c r="Q92" s="6"/>
    </row>
    <row r="93" spans="2:17" x14ac:dyDescent="0.2">
      <c r="C93" s="286"/>
      <c r="D93" s="287"/>
      <c r="E93" s="287"/>
      <c r="F93" s="287"/>
      <c r="G93" s="287"/>
      <c r="H93" s="287"/>
      <c r="I93" s="288"/>
      <c r="J93" s="266"/>
      <c r="K93" s="292"/>
      <c r="L93" s="296"/>
      <c r="M93" s="52" t="s">
        <v>135</v>
      </c>
      <c r="N93" s="6"/>
      <c r="O93" s="6"/>
      <c r="P93" s="6"/>
      <c r="Q93" s="6"/>
    </row>
    <row r="94" spans="2:17" x14ac:dyDescent="0.2">
      <c r="C94" s="289"/>
      <c r="D94" s="290"/>
      <c r="E94" s="290"/>
      <c r="F94" s="290"/>
      <c r="G94" s="290"/>
      <c r="H94" s="290"/>
      <c r="I94" s="291"/>
      <c r="J94" s="266"/>
      <c r="K94" s="293"/>
      <c r="L94" s="296"/>
      <c r="M94" s="52" t="s">
        <v>82</v>
      </c>
      <c r="N94" s="82">
        <f>+N87</f>
        <v>2867.88</v>
      </c>
      <c r="O94" s="82">
        <f t="shared" ref="O94:Q94" si="7">+O87</f>
        <v>2867.88</v>
      </c>
      <c r="P94" s="82">
        <f t="shared" si="7"/>
        <v>2826.95</v>
      </c>
      <c r="Q94" s="82">
        <f t="shared" si="7"/>
        <v>0</v>
      </c>
    </row>
    <row r="95" spans="2:17" x14ac:dyDescent="0.2">
      <c r="C95" s="81"/>
      <c r="D95" s="81"/>
      <c r="E95" s="81"/>
      <c r="F95" s="81"/>
      <c r="G95" s="81"/>
      <c r="H95" s="81"/>
      <c r="I95" s="81"/>
      <c r="J95" s="83"/>
      <c r="K95" s="84"/>
      <c r="L95" s="85"/>
      <c r="M95" s="86"/>
      <c r="N95" s="16"/>
      <c r="O95" s="16"/>
      <c r="P95" s="17"/>
      <c r="Q95" s="17"/>
    </row>
    <row r="96" spans="2:17" x14ac:dyDescent="0.2">
      <c r="C96" s="48"/>
      <c r="D96" s="48"/>
      <c r="E96" s="48"/>
      <c r="F96" s="48"/>
      <c r="G96" s="48"/>
      <c r="H96" s="48"/>
      <c r="I96" s="48"/>
      <c r="J96" s="10"/>
      <c r="K96" s="14"/>
      <c r="L96" s="12"/>
      <c r="M96" s="15"/>
      <c r="N96" s="16"/>
      <c r="O96" s="16"/>
      <c r="P96" s="17"/>
      <c r="Q96" s="17"/>
    </row>
    <row r="97" spans="3:17" x14ac:dyDescent="0.2">
      <c r="C97" s="28" t="s">
        <v>158</v>
      </c>
      <c r="D97" s="28"/>
      <c r="E97" s="28"/>
      <c r="F97" s="28"/>
      <c r="G97" s="28"/>
      <c r="H97" s="28"/>
      <c r="I97" s="28"/>
      <c r="J97" s="28"/>
      <c r="K97" s="28"/>
      <c r="L97" s="28"/>
      <c r="M97" s="28"/>
      <c r="N97" s="28"/>
      <c r="O97" s="28"/>
      <c r="P97" s="28"/>
      <c r="Q97" s="28"/>
    </row>
    <row r="98" spans="3:17" ht="14.25" x14ac:dyDescent="0.2">
      <c r="C98" s="28" t="s">
        <v>123</v>
      </c>
      <c r="D98" s="28"/>
      <c r="E98" s="28"/>
      <c r="F98" s="28"/>
      <c r="G98" s="28"/>
      <c r="H98" s="28"/>
      <c r="I98" s="28"/>
      <c r="J98" s="28"/>
      <c r="K98" s="28"/>
      <c r="L98" s="28"/>
      <c r="M98" s="28"/>
      <c r="N98" s="28"/>
      <c r="O98" s="28"/>
      <c r="P98" s="28"/>
      <c r="Q98" s="28"/>
    </row>
    <row r="99" spans="3:17" x14ac:dyDescent="0.2">
      <c r="C99" s="235" t="s">
        <v>159</v>
      </c>
      <c r="D99" s="235"/>
      <c r="E99" s="235"/>
      <c r="F99" s="235"/>
      <c r="G99" s="235"/>
      <c r="H99" s="235"/>
      <c r="I99" s="235"/>
      <c r="J99" s="235"/>
      <c r="K99" s="235"/>
      <c r="L99" s="235"/>
      <c r="M99" s="235"/>
      <c r="N99" s="235"/>
      <c r="O99" s="235"/>
      <c r="P99" s="235"/>
      <c r="Q99" s="235"/>
    </row>
  </sheetData>
  <mergeCells count="79">
    <mergeCell ref="J41:J49"/>
    <mergeCell ref="K41:K49"/>
    <mergeCell ref="L41:L49"/>
    <mergeCell ref="L59:L67"/>
    <mergeCell ref="C77:I85"/>
    <mergeCell ref="J77:J85"/>
    <mergeCell ref="K77:K85"/>
    <mergeCell ref="C59:I67"/>
    <mergeCell ref="J59:J67"/>
    <mergeCell ref="K59:K67"/>
    <mergeCell ref="K86:K94"/>
    <mergeCell ref="J86:J94"/>
    <mergeCell ref="L86:L94"/>
    <mergeCell ref="C14:I22"/>
    <mergeCell ref="J14:J22"/>
    <mergeCell ref="K14:K22"/>
    <mergeCell ref="L14:L22"/>
    <mergeCell ref="C23:I31"/>
    <mergeCell ref="J23:J31"/>
    <mergeCell ref="K23:K31"/>
    <mergeCell ref="L23:L31"/>
    <mergeCell ref="C32:I40"/>
    <mergeCell ref="J32:J40"/>
    <mergeCell ref="K32:K40"/>
    <mergeCell ref="L32:L40"/>
    <mergeCell ref="C41:I49"/>
    <mergeCell ref="B77:B85"/>
    <mergeCell ref="R77:T79"/>
    <mergeCell ref="L77:L85"/>
    <mergeCell ref="K68:K76"/>
    <mergeCell ref="L68:L76"/>
    <mergeCell ref="R68:T70"/>
    <mergeCell ref="J68:J76"/>
    <mergeCell ref="B68:B76"/>
    <mergeCell ref="R50:T52"/>
    <mergeCell ref="B50:B58"/>
    <mergeCell ref="C50:I58"/>
    <mergeCell ref="J50:J58"/>
    <mergeCell ref="K50:K58"/>
    <mergeCell ref="L50:L58"/>
    <mergeCell ref="C99:Q99"/>
    <mergeCell ref="H8:H11"/>
    <mergeCell ref="I8:I11"/>
    <mergeCell ref="H12:H13"/>
    <mergeCell ref="I12:I13"/>
    <mergeCell ref="G12:G13"/>
    <mergeCell ref="J12:J13"/>
    <mergeCell ref="K12:K13"/>
    <mergeCell ref="L12:L13"/>
    <mergeCell ref="M12:M13"/>
    <mergeCell ref="N12:N13"/>
    <mergeCell ref="O12:O13"/>
    <mergeCell ref="P12:P13"/>
    <mergeCell ref="Q12:Q13"/>
    <mergeCell ref="C86:I94"/>
    <mergeCell ref="C68:I76"/>
    <mergeCell ref="R14:T16"/>
    <mergeCell ref="B14:B22"/>
    <mergeCell ref="B6:Q6"/>
    <mergeCell ref="J8:K10"/>
    <mergeCell ref="L8:L11"/>
    <mergeCell ref="M8:M11"/>
    <mergeCell ref="N8:Q8"/>
    <mergeCell ref="N9:N10"/>
    <mergeCell ref="O9:P9"/>
    <mergeCell ref="B7:Q7"/>
    <mergeCell ref="B8:B11"/>
    <mergeCell ref="C8:C11"/>
    <mergeCell ref="D8:D11"/>
    <mergeCell ref="G8:G11"/>
    <mergeCell ref="E8:E11"/>
    <mergeCell ref="O2:Q5"/>
    <mergeCell ref="B12:B13"/>
    <mergeCell ref="C12:C13"/>
    <mergeCell ref="D12:D13"/>
    <mergeCell ref="E12:E13"/>
    <mergeCell ref="F12:F13"/>
    <mergeCell ref="F8:F11"/>
    <mergeCell ref="Q9:Q10"/>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as" ma:contentTypeID="0x010100C06172CA13F5F3478F47213EAEC4861E" ma:contentTypeVersion="2" ma:contentTypeDescription="Kurkite naują dokumentą." ma:contentTypeScope="" ma:versionID="658e7d3937b667ba4a367b01f7c6027c">
  <xsd:schema xmlns:xsd="http://www.w3.org/2001/XMLSchema" xmlns:xs="http://www.w3.org/2001/XMLSchema" xmlns:p="http://schemas.microsoft.com/office/2006/metadata/properties" xmlns:ns1="http://schemas.microsoft.com/sharepoint/v3" xmlns:ns2="3e2bc92b-cb15-4801-b0df-2f533f8e0c88" targetNamespace="http://schemas.microsoft.com/office/2006/metadata/properties" ma:root="true" ma:fieldsID="d45e949e67fe84ff1e12c94f60ba1138" ns1:_="" ns2:_="">
    <xsd:import namespace="http://schemas.microsoft.com/sharepoint/v3"/>
    <xsd:import namespace="3e2bc92b-cb15-4801-b0df-2f533f8e0c88"/>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Planavimo pradžios data" ma:description="" ma:hidden="true" ma:internalName="PublishingStartDate">
      <xsd:simpleType>
        <xsd:restriction base="dms:Unknown"/>
      </xsd:simpleType>
    </xsd:element>
    <xsd:element name="PublishingExpirationDate" ma:index="9" nillable="true" ma:displayName="Planavimo pabaigos data"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2bc92b-cb15-4801-b0df-2f533f8e0c88" elementFormDefault="qualified">
    <xsd:import namespace="http://schemas.microsoft.com/office/2006/documentManagement/types"/>
    <xsd:import namespace="http://schemas.microsoft.com/office/infopath/2007/PartnerControls"/>
    <xsd:element name="_dlc_DocId" ma:index="10" nillable="true" ma:displayName="Dokumento ID reikšmė" ma:description="Dokumento ID reikšmė, priskirta šiam elementui." ma:internalName="_dlc_DocId" ma:readOnly="true">
      <xsd:simpleType>
        <xsd:restriction base="dms:Text"/>
      </xsd:simpleType>
    </xsd:element>
    <xsd:element name="_dlc_DocIdUrl" ma:index="11"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3e2bc92b-cb15-4801-b0df-2f533f8e0c88">RX5Q3FSJFXM7-14-3745</_dlc_DocId>
    <_dlc_DocIdUrl xmlns="3e2bc92b-cb15-4801-b0df-2f533f8e0c88">
      <Url>https://zalias.nma.lt/_layouts/15/DocIdRedir.aspx?ID=RX5Q3FSJFXM7-14-3745</Url>
      <Description>RX5Q3FSJFXM7-14-3745</Description>
    </_dlc_DocIdUrl>
  </documentManagement>
</p:properties>
</file>

<file path=customXml/itemProps1.xml><?xml version="1.0" encoding="utf-8"?>
<ds:datastoreItem xmlns:ds="http://schemas.openxmlformats.org/officeDocument/2006/customXml" ds:itemID="{E50B7101-01C1-44CC-A95C-9676550031F9}">
  <ds:schemaRefs>
    <ds:schemaRef ds:uri="http://schemas.microsoft.com/sharepoint/v3/contenttype/forms"/>
  </ds:schemaRefs>
</ds:datastoreItem>
</file>

<file path=customXml/itemProps2.xml><?xml version="1.0" encoding="utf-8"?>
<ds:datastoreItem xmlns:ds="http://schemas.openxmlformats.org/officeDocument/2006/customXml" ds:itemID="{F00C6284-AA69-41CE-AA50-6090DF1DB10E}">
  <ds:schemaRefs>
    <ds:schemaRef ds:uri="http://schemas.microsoft.com/sharepoint/events"/>
  </ds:schemaRefs>
</ds:datastoreItem>
</file>

<file path=customXml/itemProps3.xml><?xml version="1.0" encoding="utf-8"?>
<ds:datastoreItem xmlns:ds="http://schemas.openxmlformats.org/officeDocument/2006/customXml" ds:itemID="{AC1E6CD5-809A-4031-B7FB-FBB8AA00F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2bc92b-cb15-4801-b0df-2f533f8e0c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875355-2E3C-4EDC-B4B5-DCD2B2580D3E}">
  <ds:schemaRefs>
    <ds:schemaRef ds:uri="http://schemas.microsoft.com/office/2006/metadata/properties"/>
    <ds:schemaRef ds:uri="http://schemas.microsoft.com/office/infopath/2007/PartnerControls"/>
    <ds:schemaRef ds:uri="http://schemas.microsoft.com/sharepoint/v3"/>
    <ds:schemaRef ds:uri="3e2bc92b-cb15-4801-b0df-2f533f8e0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lentelė</vt:lpstr>
      <vt:lpstr>2 lentelė</vt:lpstr>
      <vt:lpstr>3 lentelė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Jėckaitė-Juozaponienė</dc:creator>
  <cp:keywords/>
  <dc:description/>
  <cp:lastModifiedBy>Donata Jėckaitė-Juozaponienė</cp:lastModifiedBy>
  <cp:revision/>
  <dcterms:created xsi:type="dcterms:W3CDTF">2019-01-30T14:40:43Z</dcterms:created>
  <dcterms:modified xsi:type="dcterms:W3CDTF">2026-04-03T05:56:36Z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0x010100C06172CA13F5F3478F47213EAEC4861E</vt:lpwstr>
  </property>
  <property fmtid="{D5CDD505-2E9C-101B-9397-08002B2CF9AE}" pid="3" name="_dlc_DocIdItemGuid">
    <vt:lpwstr>88f659e7-cd17-43e5-a571-5654804b762d</vt:lpwstr>
  </property>
</Properties>
</file>